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\Gobierno de la Ciudad de Mexico\"/>
    </mc:Choice>
  </mc:AlternateContent>
  <bookViews>
    <workbookView xWindow="0" yWindow="0" windowWidth="20490" windowHeight="7530" tabRatio="845" activeTab="2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G20" i="4" l="1"/>
  <c r="B13" i="24"/>
  <c r="B9" i="24"/>
  <c r="E8" i="24"/>
  <c r="B8" i="24"/>
  <c r="E7" i="24"/>
  <c r="B7" i="24"/>
  <c r="B4" i="24"/>
  <c r="B4" i="5"/>
  <c r="B13" i="7"/>
  <c r="B4" i="7"/>
  <c r="B9" i="4"/>
  <c r="B4" i="4"/>
  <c r="B4" i="9"/>
  <c r="B13" i="8"/>
  <c r="B4" i="8"/>
  <c r="B7" i="8"/>
  <c r="B8" i="8"/>
  <c r="B15" i="5"/>
  <c r="B13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4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<sst xmlns="http://schemas.openxmlformats.org/spreadsheetml/2006/main" count="504" uniqueCount="383">
  <si>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</si>
  <si>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</si>
  <si>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</si>
  <si>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</si>
  <si>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</si>
  <si>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</si>
  <si>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</si>
  <si>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</si>
  <si>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</si>
  <si>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</si>
  <si>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</si>
  <si>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</si>
  <si>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</si>
  <si>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</si>
  <si>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</si>
  <si>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</si>
  <si>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</si>
  <si>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</si>
  <si>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</si>
  <si>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</si>
  <si>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</si>
  <si>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</si>
  <si>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</si>
  <si>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</si>
  <si>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</si>
  <si>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</si>
  <si>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</si>
  <si>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</si>
  <si>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</si>
  <si>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</si>
  <si>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</si>
  <si>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</si>
  <si>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</si>
  <si>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</si>
  <si>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</si>
  <si>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</si>
  <si>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</si>
  <si>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</si>
  <si>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</si>
  <si>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</si>
  <si>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</si>
  <si>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</si>
  <si>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</si>
  <si>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</si>
  <si>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</si>
  <si>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</si>
  <si>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</si>
  <si>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</si>
  <si>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</si>
  <si>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</si>
  <si>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</si>
  <si>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</si>
  <si>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</si>
  <si>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</si>
  <si>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</si>
  <si>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</si>
  <si>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</si>
  <si>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</si>
  <si>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</si>
  <si>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</si>
  <si>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</si>
  <si>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</si>
  <si>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</si>
  <si>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</si>
  <si>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</si>
  <si>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</si>
  <si>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</si>
  <si>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</si>
  <si>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</si>
  <si>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</si>
  <si>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</si>
  <si>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</si>
  <si>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</si>
  <si>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</si>
  <si>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</si>
  <si>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</si>
  <si>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</si>
  <si>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</si>
  <si>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</si>
  <si>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</si>
  <si>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</si>
  <si>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</si>
  <si>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</si>
  <si>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</si>
  <si>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</si>
  <si>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</si>
  <si>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</si>
  <si>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</si>
  <si>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</si>
  <si>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</si>
  <si>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</si>
  <si>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</si>
  <si>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</si>
  <si>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</si>
  <si>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</si>
  <si>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</si>
  <si>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</si>
  <si>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</si>
  <si>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</si>
  <si>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</si>
  <si>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</si>
  <si>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</si>
  <si>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</si>
  <si>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</si>
  <si>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</si>
  <si>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</si>
  <si>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</si>
  <si>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</si>
  <si>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</si>
  <si>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</si>
  <si>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</si>
  <si>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</si>
  <si>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</si>
  <si>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</si>
  <si>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</si>
  <si>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</si>
  <si>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</si>
  <si>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</si>
  <si>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</si>
  <si>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</si>
  <si>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</si>
  <si>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</si>
  <si>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</si>
  <si>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</si>
  <si>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</si>
  <si>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</si>
  <si>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</si>
  <si>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</si>
  <si>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</si>
  <si>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</si>
  <si>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</si>
  <si>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</si>
  <si>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</si>
  <si>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</si>
  <si>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</si>
  <si>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</si>
  <si>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</si>
  <si>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</si>
  <si>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</si>
  <si>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</si>
  <si>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</si>
  <si>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</si>
  <si>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</si>
  <si>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</si>
  <si>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</si>
  <si>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</si>
  <si>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</si>
  <si>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</si>
  <si>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</si>
  <si>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</si>
  <si>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</si>
  <si>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</si>
  <si>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</si>
  <si>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</si>
  <si>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</si>
  <si>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</si>
  <si>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</si>
  <si>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</si>
  <si>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</si>
  <si>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</si>
  <si>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</si>
  <si>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</si>
  <si>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</si>
  <si>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</si>
  <si>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</si>
  <si>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</si>
  <si>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</si>
  <si>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</si>
  <si>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</si>
  <si>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</si>
  <si>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</si>
  <si>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</si>
  <si>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</si>
  <si>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</si>
  <si>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</si>
  <si>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</si>
  <si>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</si>
  <si>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</si>
  <si>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</si>
  <si>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</si>
  <si>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</si>
  <si>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</si>
  <si>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</si>
  <si>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</si>
  <si>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</si>
  <si>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</si>
  <si>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</si>
  <si>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</si>
  <si>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</si>
  <si>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</si>
  <si>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</si>
  <si>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</si>
  <si>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</si>
  <si>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</si>
  <si>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</si>
  <si>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</si>
  <si>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</si>
  <si>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</si>
  <si>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</si>
  <si>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</si>
  <si>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</si>
  <si>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</si>
  <si>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</si>
  <si>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</si>
  <si>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</si>
  <si>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</si>
  <si>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</si>
  <si>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</si>
  <si>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</si>
  <si>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</si>
  <si>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</si>
  <si>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</si>
  <si>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</si>
  <si>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</si>
  <si>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</si>
  <si>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</si>
  <si>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</si>
  <si>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</si>
  <si>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</si>
  <si>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</si>
  <si>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</si>
  <si>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plazoreal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</si>
  <si>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</si>
  <si>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</si>
  <si>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</si>
  <si>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</si>
  <si>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</si>
  <si>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</si>
  <si>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</si>
  <si>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</si>
  <si>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</si>
  <si>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</si>
  <si>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</si>
  <si>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</si>
  <si>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</si>
  <si>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</si>
  <si>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</si>
  <si>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</si>
  <si>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</si>
  <si>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</si>
  <si>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</si>
  <si>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</si>
  <si>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</si>
  <si>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</si>
  <si>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</si>
  <si>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</si>
  <si>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</si>
  <si>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</si>
  <si>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</si>
  <si>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</si>
  <si>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</si>
  <si>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</si>
  <si>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</si>
  <si>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</si>
  <si>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</si>
  <si>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</si>
  <si>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</si>
  <si>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</si>
  <si>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</si>
  <si>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</si>
  <si>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</si>
  <si>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</si>
  <si>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</si>
  <si>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</si>
  <si>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</si>
  <si>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</si>
  <si>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</si>
  <si>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</si>
  <si>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</si>
  <si>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</si>
  <si>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</si>
  <si>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</si>
  <si>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</si>
  <si>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</si>
  <si>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</si>
  <si>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</si>
  <si>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</si>
  <si>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</si>
  <si>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</si>
  <si>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</si>
  <si>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</si>
  <si>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</si>
  <si>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</si>
  <si>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</si>
  <si>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</si>
  <si>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</si>
  <si>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</si>
  <si>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</si>
  <si>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</si>
  <si>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</si>
  <si>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</si>
  <si>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</si>
  <si>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</si>
  <si>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</si>
  <si>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</si>
  <si>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</si>
  <si>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</si>
  <si>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</si>
  <si>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</si>
  <si>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</si>
  <si>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</si>
  <si>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</si>
  <si>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</si>
  <si>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</si>
  <si>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</si>
  <si>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</si>
  <si>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</si>
  <si>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</si>
  <si>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Dirección General de Obras y Servicios Urbanos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</si>
  <si>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</si>
  <si>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</si>
  <si>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</si>
  <si>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</si>
  <si>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</si>
  <si>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</si>
  <si>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</si>
  <si>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</si>
  <si>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</si>
  <si>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</si>
  <si>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</si>
  <si>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</si>
  <si>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</si>
  <si>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</si>
  <si>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</si>
  <si>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</si>
  <si>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</si>
  <si>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</si>
  <si>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</si>
  <si>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</si>
  <si>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</si>
  <si>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</si>
  <si>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</si>
  <si>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</si>
  <si>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</si>
  <si>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</si>
  <si>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</si>
  <si>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</si>
  <si>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</si>
  <si>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</si>
  <si>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</si>
  <si>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</si>
  <si>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</si>
  <si>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</si>
  <si>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</si>
  <si>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</si>
  <si>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</si>
  <si>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</si>
  <si>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</si>
  <si>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</si>
  <si>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</si>
  <si>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</si>
  <si>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</si>
  <si>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</si>
  <si>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</si>
  <si>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</si>
  <si>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</si>
  <si>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</si>
  <si>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</si>
  <si>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</si>
  <si>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</si>
  <si>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</si>
  <si>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</si>
  <si>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</si>
  <si>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</si>
  <si>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</si>
  <si>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</si>
  <si>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</si>
  <si>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</si>
  <si>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</si>
  <si>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55-234-56-78</t>
  </si>
  <si>
    <t>micorreo@miempresa.com.mx</t>
  </si>
  <si>
    <t>ENCARGADO CORRESPONDIENTE</t>
  </si>
  <si>
    <t>Nombre del Vendedor</t>
  </si>
  <si>
    <t>Tipo de licitación</t>
  </si>
  <si>
    <t>Duración de la obra en días hábiles.</t>
  </si>
  <si>
    <t>Duración de la obra en días naturales.</t>
  </si>
  <si>
    <t>IVA presupuesto (% de IVA, se usa en pie de página de estimaciones)</t>
  </si>
  <si>
    <t>Número de la convocatoria del concurso.</t>
  </si>
  <si>
    <t>Teléfono del contacto del cliente.</t>
  </si>
  <si>
    <t>Teléfono(s) de la empresa.</t>
  </si>
  <si>
    <t>Departamento de la Ciudad de México</t>
  </si>
  <si>
    <t>Departamento de la  Ciudad de México</t>
  </si>
  <si>
    <t>GOBIERNO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</si>
</sst>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1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3" borderId="3" xfId="0" applyFont="1" applyFill="1" applyBorder="1" applyAlignment="1">
      <alignment vertical="top" wrapText="1"/>
    </xf>
    <xf numFmtId="0" fontId="7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5" fillId="0" borderId="15" xfId="0" applyFont="1" applyBorder="1"/>
    <xf numFmtId="0" fontId="8" fillId="0" borderId="15" xfId="0" applyNumberFormat="1" applyFont="1" applyBorder="1" applyAlignment="1">
      <alignment vertical="top" wrapText="1"/>
    </xf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16" xfId="0" applyFont="1" applyBorder="1" applyAlignment="1">
      <alignment vertical="top" wrapText="1"/>
    </xf>
    <xf numFmtId="164" fontId="4" fillId="0" borderId="0" xfId="0" applyNumberFormat="1" applyFont="1" applyBorder="1" applyAlignment="1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0" fontId="8" fillId="0" borderId="15" xfId="0" applyNumberFormat="1" applyFont="1" applyBorder="1" applyAlignment="1">
      <alignment horizontal="left" vertical="top"/>
    </xf>
    <xf numFmtId="0" fontId="8" fillId="0" borderId="15" xfId="0" applyNumberFormat="1" applyFont="1" applyBorder="1" applyAlignment="1">
      <alignment vertical="top"/>
    </xf>
    <xf numFmtId="0" fontId="11" fillId="3" borderId="3" xfId="0" applyFont="1" applyFill="1" applyBorder="1"/>
    <xf numFmtId="0" fontId="12" fillId="3" borderId="3" xfId="0" applyFont="1" applyFill="1" applyBorder="1"/>
    <xf numFmtId="0" fontId="4" fillId="0" borderId="0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168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Alignment="1">
      <alignment horizontal="right" vertical="top"/>
    </xf>
    <xf numFmtId="49" fontId="4" fillId="0" borderId="0" xfId="0" applyNumberFormat="1" applyFont="1" applyBorder="1"/>
    <xf numFmtId="168" fontId="4" fillId="0" borderId="0" xfId="0" applyNumberFormat="1" applyFont="1" applyBorder="1" applyAlignment="1">
      <alignment horizontal="left" vertical="top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168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14" fontId="4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133351</xdr:rowOff>
    </xdr:from>
    <xdr:to>
      <xdr:col>0</xdr:col>
      <xdr:colOff>895350</xdr:colOff>
      <xdr:row>3</xdr:row>
      <xdr:rowOff>152400</xdr:rowOff>
    </xdr:to>
    <xdr:pic>
      <xdr:nvPicPr>
        <xdr:cNvPr id="3" name="Picture 2" descr="PNGTEST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33351"/>
          <a:ext cx="838201" cy="5429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431275</xdr:colOff>
      <xdr:row>1</xdr:row>
      <xdr:rowOff>76199</xdr:rowOff>
    </xdr:from>
    <xdr:to>
      <xdr:col>4</xdr:col>
      <xdr:colOff>866775</xdr:colOff>
      <xdr:row>5</xdr:row>
      <xdr:rowOff>102093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69875" y="219074"/>
          <a:ext cx="1349900" cy="75931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38201" cy="592158"/>
        </a:xfrm>
        <a:prstGeom prst="rect">
          <a:avLst/>
        </a:prstGeom>
        <a:noFill/>
      </xdr:spPr>
    </xdr:pic>
    <xdr:clientData/>
  </xdr:twoCellAnchor>
  <xdr:twoCellAnchor>
    <xdr:from>
      <xdr:col>8</xdr:col>
      <xdr:colOff>238124</xdr:colOff>
      <xdr:row>1</xdr:row>
      <xdr:rowOff>66675</xdr:rowOff>
    </xdr:from>
    <xdr:to>
      <xdr:col>9</xdr:col>
      <xdr:colOff>616474</xdr:colOff>
      <xdr:row>5</xdr:row>
      <xdr:rowOff>108642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62749" y="209550"/>
          <a:ext cx="1226075" cy="68966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6" name="Picture 2" descr="PNGTEST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762000</xdr:colOff>
      <xdr:row>1</xdr:row>
      <xdr:rowOff>38100</xdr:rowOff>
    </xdr:from>
    <xdr:to>
      <xdr:col>4</xdr:col>
      <xdr:colOff>997475</xdr:colOff>
      <xdr:row>5</xdr:row>
      <xdr:rowOff>149719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05350" y="180975"/>
          <a:ext cx="1349900" cy="75931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</xdr:row>
      <xdr:rowOff>9527</xdr:rowOff>
    </xdr:from>
    <xdr:to>
      <xdr:col>0</xdr:col>
      <xdr:colOff>802239</xdr:colOff>
      <xdr:row>4</xdr:row>
      <xdr:rowOff>9526</xdr:rowOff>
    </xdr:to>
    <xdr:pic>
      <xdr:nvPicPr>
        <xdr:cNvPr id="3" name="Picture 2" descr="PNGTEST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52402"/>
          <a:ext cx="783188" cy="485774"/>
        </a:xfrm>
        <a:prstGeom prst="rect">
          <a:avLst/>
        </a:prstGeom>
        <a:noFill/>
      </xdr:spPr>
    </xdr:pic>
    <xdr:clientData/>
  </xdr:twoCellAnchor>
  <xdr:twoCellAnchor>
    <xdr:from>
      <xdr:col>3</xdr:col>
      <xdr:colOff>628650</xdr:colOff>
      <xdr:row>1</xdr:row>
      <xdr:rowOff>28575</xdr:rowOff>
    </xdr:from>
    <xdr:to>
      <xdr:col>4</xdr:col>
      <xdr:colOff>930800</xdr:colOff>
      <xdr:row>5</xdr:row>
      <xdr:rowOff>140194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05325" y="171450"/>
          <a:ext cx="1349900" cy="759319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9527</xdr:rowOff>
    </xdr:from>
    <xdr:to>
      <xdr:col>0</xdr:col>
      <xdr:colOff>819150</xdr:colOff>
      <xdr:row>3</xdr:row>
      <xdr:rowOff>152401</xdr:rowOff>
    </xdr:to>
    <xdr:pic>
      <xdr:nvPicPr>
        <xdr:cNvPr id="3" name="Picture 2" descr="PNGTEST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52402"/>
          <a:ext cx="800100" cy="466724"/>
        </a:xfrm>
        <a:prstGeom prst="rect">
          <a:avLst/>
        </a:prstGeom>
        <a:noFill/>
      </xdr:spPr>
    </xdr:pic>
    <xdr:clientData/>
  </xdr:twoCellAnchor>
  <xdr:twoCellAnchor>
    <xdr:from>
      <xdr:col>4</xdr:col>
      <xdr:colOff>142875</xdr:colOff>
      <xdr:row>1</xdr:row>
      <xdr:rowOff>19050</xdr:rowOff>
    </xdr:from>
    <xdr:to>
      <xdr:col>5</xdr:col>
      <xdr:colOff>711725</xdr:colOff>
      <xdr:row>5</xdr:row>
      <xdr:rowOff>130669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33925" y="161925"/>
          <a:ext cx="1349900" cy="759319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</xdr:row>
      <xdr:rowOff>133351</xdr:rowOff>
    </xdr:from>
    <xdr:to>
      <xdr:col>0</xdr:col>
      <xdr:colOff>819150</xdr:colOff>
      <xdr:row>4</xdr:row>
      <xdr:rowOff>104775</xdr:rowOff>
    </xdr:to>
    <xdr:pic>
      <xdr:nvPicPr>
        <xdr:cNvPr id="2" name="Picture 2" descr="PNGTEST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276226"/>
          <a:ext cx="762001" cy="457199"/>
        </a:xfrm>
        <a:prstGeom prst="rect">
          <a:avLst/>
        </a:prstGeom>
        <a:noFill/>
      </xdr:spPr>
    </xdr:pic>
    <xdr:clientData/>
  </xdr:twoCellAnchor>
  <xdr:twoCellAnchor>
    <xdr:from>
      <xdr:col>3</xdr:col>
      <xdr:colOff>957680</xdr:colOff>
      <xdr:row>1</xdr:row>
      <xdr:rowOff>76201</xdr:rowOff>
    </xdr:from>
    <xdr:to>
      <xdr:col>5</xdr:col>
      <xdr:colOff>14180</xdr:colOff>
      <xdr:row>5</xdr:row>
      <xdr:rowOff>76501</xdr:rowOff>
    </xdr:to>
    <xdr:pic>
      <xdr:nvPicPr>
        <xdr:cNvPr id="3" name="Picture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7680" y="219076"/>
          <a:ext cx="115200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correo@miempresa.com.mx" TargetMode="External"/><Relationship Id="rId1" Type="http://schemas.openxmlformats.org/officeDocument/2006/relationships/hyperlink" Target="mailto:micorreo@miempres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="106" zoomScaleNormal="106" workbookViewId="0">
      <selection activeCell="C21" sqref="C21"/>
    </sheetView>
  </sheetViews>
  <sheetFormatPr baseColWidth="10" defaultColWidth="9.3984375" defaultRowHeight="9" x14ac:dyDescent="0.15"/>
  <cols>
    <col min="1" max="1" width="42.796875" customWidth="1"/>
    <col min="2" max="2" width="105" customWidth="1"/>
    <col min="3" max="3" width="72.796875" customWidth="1"/>
  </cols>
  <sheetData>
    <row r="1" spans="1:3" ht="12.75" x14ac:dyDescent="0.2">
      <c r="B1" s="61" t="s">
        <v>330</v>
      </c>
      <c r="C1" s="62" t="s">
        <v>352</v>
      </c>
    </row>
    <row r="2" spans="1:3" ht="12.75" customHeight="1" x14ac:dyDescent="0.2">
      <c r="A2" s="31" t="s">
        <v>0</v>
      </c>
      <c r="B2" s="31"/>
      <c r="C2" s="32"/>
    </row>
    <row r="3" spans="1:3" ht="12.75" customHeight="1" x14ac:dyDescent="0.15">
      <c r="A3" s="33"/>
      <c r="B3" s="33"/>
      <c r="C3" s="33"/>
    </row>
    <row r="4" spans="1:3" ht="12.75" customHeight="1" x14ac:dyDescent="0.15">
      <c r="A4" s="22" t="s">
        <v>110</v>
      </c>
      <c r="B4" s="34" t="s">
        <v>2</v>
      </c>
      <c r="C4" s="35" t="s">
        <v>64</v>
      </c>
    </row>
    <row r="5" spans="1:3" ht="12.75" customHeight="1" x14ac:dyDescent="0.15">
      <c r="A5" s="25" t="s">
        <v>3</v>
      </c>
      <c r="B5" s="23"/>
      <c r="C5" s="18"/>
    </row>
    <row r="6" spans="1:3" ht="12.75" customHeight="1" x14ac:dyDescent="0.15">
      <c r="A6" s="36" t="s">
        <v>66</v>
      </c>
      <c r="B6" s="36" t="s">
        <v>4</v>
      </c>
      <c r="C6" s="17" t="s">
        <v>65</v>
      </c>
    </row>
    <row r="7" spans="1:3" ht="12.75" customHeight="1" x14ac:dyDescent="0.15">
      <c r="A7" s="30" t="s">
        <v>72</v>
      </c>
      <c r="B7" s="30" t="s">
        <v>5</v>
      </c>
      <c r="C7" s="14" t="s">
        <v>67</v>
      </c>
    </row>
    <row r="8" spans="1:3" ht="12.75" customHeight="1" x14ac:dyDescent="0.15">
      <c r="A8" s="30" t="s">
        <v>73</v>
      </c>
      <c r="B8" s="30" t="s">
        <v>6</v>
      </c>
      <c r="C8" s="14" t="s">
        <v>68</v>
      </c>
    </row>
    <row r="9" spans="1:3" ht="12.75" customHeight="1" x14ac:dyDescent="0.15">
      <c r="A9" s="30" t="s">
        <v>74</v>
      </c>
      <c r="B9" s="30" t="s">
        <v>7</v>
      </c>
      <c r="C9" s="14" t="s">
        <v>69</v>
      </c>
    </row>
    <row r="10" spans="1:3" ht="12.75" customHeight="1" x14ac:dyDescent="0.15">
      <c r="A10" s="24" t="s">
        <v>86</v>
      </c>
      <c r="B10" s="30" t="s">
        <v>99</v>
      </c>
      <c r="C10" s="14" t="s">
        <v>70</v>
      </c>
    </row>
    <row r="11" spans="1:3" ht="12.75" customHeight="1" x14ac:dyDescent="0.15">
      <c r="A11" s="24" t="s">
        <v>87</v>
      </c>
      <c r="B11" s="30" t="s">
        <v>8</v>
      </c>
      <c r="C11" s="14" t="s">
        <v>71</v>
      </c>
    </row>
    <row r="12" spans="1:3" ht="12.75" customHeight="1" x14ac:dyDescent="0.15">
      <c r="A12" s="24" t="s">
        <v>88</v>
      </c>
      <c r="B12" s="30" t="s">
        <v>379</v>
      </c>
      <c r="C12" s="108" t="s">
        <v>369</v>
      </c>
    </row>
    <row r="13" spans="1:3" ht="12.75" customHeight="1" x14ac:dyDescent="0.15">
      <c r="A13" s="24" t="s">
        <v>89</v>
      </c>
      <c r="B13" s="30" t="s">
        <v>9</v>
      </c>
      <c r="C13" s="15" t="s">
        <v>370</v>
      </c>
    </row>
    <row r="14" spans="1:3" ht="12.75" customHeight="1" x14ac:dyDescent="0.15">
      <c r="A14" s="30" t="s">
        <v>76</v>
      </c>
      <c r="B14" s="30" t="s">
        <v>10</v>
      </c>
      <c r="C14" s="29">
        <v>1234567</v>
      </c>
    </row>
    <row r="15" spans="1:3" ht="12.75" customHeight="1" x14ac:dyDescent="0.15">
      <c r="A15" s="30" t="s">
        <v>77</v>
      </c>
      <c r="B15" s="30" t="s">
        <v>11</v>
      </c>
      <c r="C15" s="29">
        <v>12345678</v>
      </c>
    </row>
    <row r="16" spans="1:3" ht="12.75" customHeight="1" x14ac:dyDescent="0.15">
      <c r="A16" s="30" t="s">
        <v>78</v>
      </c>
      <c r="B16" s="30" t="s">
        <v>12</v>
      </c>
      <c r="C16" s="29">
        <v>123456789</v>
      </c>
    </row>
    <row r="17" spans="1:3" ht="12.75" customHeight="1" x14ac:dyDescent="0.15">
      <c r="A17" s="30" t="s">
        <v>75</v>
      </c>
      <c r="B17" s="30" t="s">
        <v>13</v>
      </c>
      <c r="C17" s="108" t="s">
        <v>371</v>
      </c>
    </row>
    <row r="18" spans="1:3" ht="12.75" customHeight="1" x14ac:dyDescent="0.15">
      <c r="A18" s="30" t="s">
        <v>79</v>
      </c>
      <c r="B18" s="30" t="s">
        <v>14</v>
      </c>
      <c r="C18" s="14" t="s">
        <v>109</v>
      </c>
    </row>
    <row r="19" spans="1:3" ht="12.75" customHeight="1" x14ac:dyDescent="0.15">
      <c r="A19" s="25" t="s">
        <v>144</v>
      </c>
      <c r="B19" s="26"/>
      <c r="C19" s="18"/>
    </row>
    <row r="20" spans="1:3" ht="12.75" x14ac:dyDescent="0.15">
      <c r="A20" s="30" t="s">
        <v>115</v>
      </c>
      <c r="B20" s="30" t="s">
        <v>83</v>
      </c>
      <c r="C20" s="60" t="s">
        <v>382</v>
      </c>
    </row>
    <row r="21" spans="1:3" ht="12.75" customHeight="1" x14ac:dyDescent="0.15">
      <c r="A21" s="30" t="s">
        <v>82</v>
      </c>
      <c r="B21" s="30" t="s">
        <v>84</v>
      </c>
      <c r="C21" s="14" t="s">
        <v>91</v>
      </c>
    </row>
    <row r="22" spans="1:3" ht="12.75" customHeight="1" x14ac:dyDescent="0.15">
      <c r="A22" s="30" t="s">
        <v>90</v>
      </c>
      <c r="B22" s="30" t="s">
        <v>85</v>
      </c>
      <c r="C22" s="14" t="s">
        <v>92</v>
      </c>
    </row>
    <row r="23" spans="1:3" ht="12.75" customHeight="1" x14ac:dyDescent="0.15">
      <c r="A23" s="30" t="s">
        <v>183</v>
      </c>
      <c r="B23" s="30" t="s">
        <v>184</v>
      </c>
      <c r="C23" s="14" t="s">
        <v>184</v>
      </c>
    </row>
    <row r="24" spans="1:3" ht="12.75" customHeight="1" x14ac:dyDescent="0.15">
      <c r="A24" s="30" t="s">
        <v>185</v>
      </c>
      <c r="B24" s="30" t="s">
        <v>186</v>
      </c>
      <c r="C24" s="14" t="s">
        <v>186</v>
      </c>
    </row>
    <row r="25" spans="1:3" ht="12.75" customHeight="1" x14ac:dyDescent="0.15">
      <c r="A25" s="30" t="s">
        <v>187</v>
      </c>
      <c r="B25" s="30" t="s">
        <v>188</v>
      </c>
      <c r="C25" s="14" t="s">
        <v>188</v>
      </c>
    </row>
    <row r="26" spans="1:3" ht="12.75" customHeight="1" x14ac:dyDescent="0.15">
      <c r="A26" s="30" t="s">
        <v>189</v>
      </c>
      <c r="B26" s="30" t="s">
        <v>190</v>
      </c>
      <c r="C26" s="14" t="s">
        <v>190</v>
      </c>
    </row>
    <row r="27" spans="1:3" ht="12.75" customHeight="1" x14ac:dyDescent="0.15">
      <c r="A27" s="30" t="s">
        <v>191</v>
      </c>
      <c r="B27" s="30" t="s">
        <v>192</v>
      </c>
      <c r="C27" s="14" t="s">
        <v>192</v>
      </c>
    </row>
    <row r="28" spans="1:3" ht="12.75" customHeight="1" x14ac:dyDescent="0.15">
      <c r="A28" s="30" t="s">
        <v>193</v>
      </c>
      <c r="B28" s="30" t="s">
        <v>194</v>
      </c>
      <c r="C28" s="14" t="s">
        <v>194</v>
      </c>
    </row>
    <row r="29" spans="1:3" ht="12.75" customHeight="1" x14ac:dyDescent="0.15">
      <c r="A29" s="30" t="s">
        <v>195</v>
      </c>
      <c r="B29" s="30" t="s">
        <v>196</v>
      </c>
      <c r="C29" s="14" t="s">
        <v>196</v>
      </c>
    </row>
    <row r="30" spans="1:3" ht="12.75" customHeight="1" x14ac:dyDescent="0.15">
      <c r="A30" s="64" t="s">
        <v>334</v>
      </c>
      <c r="B30" s="66" t="s">
        <v>335</v>
      </c>
      <c r="C30" s="65" t="s">
        <v>335</v>
      </c>
    </row>
    <row r="31" spans="1:3" ht="12.75" customHeight="1" x14ac:dyDescent="0.15">
      <c r="A31" s="64" t="s">
        <v>336</v>
      </c>
      <c r="B31" s="66" t="s">
        <v>378</v>
      </c>
      <c r="C31" s="65" t="s">
        <v>337</v>
      </c>
    </row>
    <row r="32" spans="1:3" ht="12.75" customHeight="1" x14ac:dyDescent="0.15">
      <c r="A32" s="64" t="s">
        <v>338</v>
      </c>
      <c r="B32" s="66" t="s">
        <v>339</v>
      </c>
      <c r="C32" s="65" t="s">
        <v>339</v>
      </c>
    </row>
    <row r="33" spans="1:3" ht="12.75" customHeight="1" x14ac:dyDescent="0.15">
      <c r="A33" s="25" t="s">
        <v>15</v>
      </c>
      <c r="B33" s="26"/>
      <c r="C33" s="18"/>
    </row>
    <row r="34" spans="1:3" ht="12.75" customHeight="1" x14ac:dyDescent="0.15">
      <c r="A34" s="30" t="s">
        <v>93</v>
      </c>
      <c r="B34" s="30" t="s">
        <v>16</v>
      </c>
      <c r="C34" s="70">
        <v>40017</v>
      </c>
    </row>
    <row r="35" spans="1:3" ht="12.75" customHeight="1" x14ac:dyDescent="0.15">
      <c r="A35" s="30" t="s">
        <v>95</v>
      </c>
      <c r="B35" s="30" t="s">
        <v>17</v>
      </c>
      <c r="C35" s="29" t="s">
        <v>94</v>
      </c>
    </row>
    <row r="36" spans="1:3" ht="12.75" x14ac:dyDescent="0.15">
      <c r="A36" s="30" t="s">
        <v>212</v>
      </c>
      <c r="B36" s="30" t="s">
        <v>100</v>
      </c>
      <c r="C36" s="14" t="s">
        <v>101</v>
      </c>
    </row>
    <row r="37" spans="1:3" ht="12.75" customHeight="1" x14ac:dyDescent="0.15">
      <c r="A37" s="25" t="s">
        <v>18</v>
      </c>
      <c r="B37" s="26"/>
      <c r="C37" s="19"/>
    </row>
    <row r="38" spans="1:3" ht="12.75" customHeight="1" x14ac:dyDescent="0.15">
      <c r="A38" s="63" t="s">
        <v>331</v>
      </c>
      <c r="B38" s="63" t="s">
        <v>332</v>
      </c>
      <c r="C38" s="60" t="s">
        <v>333</v>
      </c>
    </row>
    <row r="39" spans="1:3" ht="12.75" customHeight="1" x14ac:dyDescent="0.15">
      <c r="A39" s="30" t="s">
        <v>81</v>
      </c>
      <c r="B39" s="30" t="s">
        <v>19</v>
      </c>
      <c r="C39" s="44" t="s">
        <v>297</v>
      </c>
    </row>
    <row r="40" spans="1:3" ht="12.75" customHeight="1" x14ac:dyDescent="0.15">
      <c r="A40" s="30" t="s">
        <v>197</v>
      </c>
      <c r="B40" s="30" t="s">
        <v>20</v>
      </c>
      <c r="C40" s="14" t="s">
        <v>150</v>
      </c>
    </row>
    <row r="41" spans="1:3" ht="12.75" customHeight="1" x14ac:dyDescent="0.15">
      <c r="A41" s="30" t="s">
        <v>198</v>
      </c>
      <c r="B41" s="30" t="s">
        <v>199</v>
      </c>
      <c r="C41" s="14" t="s">
        <v>199</v>
      </c>
    </row>
    <row r="42" spans="1:3" ht="12.75" customHeight="1" x14ac:dyDescent="0.15">
      <c r="A42" s="30" t="s">
        <v>96</v>
      </c>
      <c r="B42" s="30" t="s">
        <v>21</v>
      </c>
      <c r="C42" s="14" t="s">
        <v>69</v>
      </c>
    </row>
    <row r="43" spans="1:3" ht="12.75" customHeight="1" x14ac:dyDescent="0.15">
      <c r="A43" s="30" t="s">
        <v>97</v>
      </c>
      <c r="B43" s="30" t="s">
        <v>98</v>
      </c>
      <c r="C43" s="14" t="s">
        <v>70</v>
      </c>
    </row>
    <row r="44" spans="1:3" ht="12.75" customHeight="1" x14ac:dyDescent="0.15">
      <c r="A44" s="30" t="s">
        <v>200</v>
      </c>
      <c r="B44" s="30" t="s">
        <v>201</v>
      </c>
      <c r="C44" s="14" t="s">
        <v>201</v>
      </c>
    </row>
    <row r="45" spans="1:3" ht="12.75" customHeight="1" x14ac:dyDescent="0.15">
      <c r="A45" s="30" t="s">
        <v>202</v>
      </c>
      <c r="B45" s="30" t="s">
        <v>203</v>
      </c>
      <c r="C45" s="14" t="s">
        <v>203</v>
      </c>
    </row>
    <row r="46" spans="1:3" ht="12.75" customHeight="1" x14ac:dyDescent="0.15">
      <c r="A46" s="30" t="s">
        <v>204</v>
      </c>
      <c r="B46" s="30" t="s">
        <v>205</v>
      </c>
      <c r="C46" s="14" t="s">
        <v>205</v>
      </c>
    </row>
    <row r="47" spans="1:3" ht="12.75" customHeight="1" x14ac:dyDescent="0.15">
      <c r="A47" s="30" t="s">
        <v>206</v>
      </c>
      <c r="B47" s="30" t="s">
        <v>207</v>
      </c>
      <c r="C47" s="14" t="s">
        <v>207</v>
      </c>
    </row>
    <row r="48" spans="1:3" ht="12.75" customHeight="1" x14ac:dyDescent="0.15">
      <c r="A48" s="30" t="s">
        <v>214</v>
      </c>
      <c r="B48" s="30" t="s">
        <v>215</v>
      </c>
      <c r="C48" s="14" t="s">
        <v>215</v>
      </c>
    </row>
    <row r="49" spans="1:3" ht="12.75" customHeight="1" x14ac:dyDescent="0.15">
      <c r="A49" s="66" t="s">
        <v>340</v>
      </c>
      <c r="B49" s="66" t="s">
        <v>341</v>
      </c>
      <c r="C49" s="67" t="s">
        <v>342</v>
      </c>
    </row>
    <row r="50" spans="1:3" ht="12.75" customHeight="1" x14ac:dyDescent="0.15">
      <c r="A50" s="66" t="s">
        <v>343</v>
      </c>
      <c r="B50" s="66" t="s">
        <v>344</v>
      </c>
      <c r="C50" s="67" t="s">
        <v>372</v>
      </c>
    </row>
    <row r="51" spans="1:3" ht="12.75" customHeight="1" x14ac:dyDescent="0.15">
      <c r="A51" s="66" t="s">
        <v>345</v>
      </c>
      <c r="B51" s="66" t="s">
        <v>346</v>
      </c>
      <c r="C51" s="67" t="s">
        <v>347</v>
      </c>
    </row>
    <row r="52" spans="1:3" ht="12.75" customHeight="1" x14ac:dyDescent="0.15">
      <c r="A52" s="66" t="s">
        <v>348</v>
      </c>
      <c r="B52" s="66" t="s">
        <v>349</v>
      </c>
      <c r="C52" s="67" t="s">
        <v>369</v>
      </c>
    </row>
    <row r="53" spans="1:3" ht="12.75" customHeight="1" x14ac:dyDescent="0.15">
      <c r="A53" s="66" t="s">
        <v>350</v>
      </c>
      <c r="B53" s="66" t="s">
        <v>351</v>
      </c>
      <c r="C53" s="15" t="s">
        <v>370</v>
      </c>
    </row>
    <row r="54" spans="1:3" ht="12.75" customHeight="1" x14ac:dyDescent="0.15">
      <c r="A54" s="30" t="s">
        <v>102</v>
      </c>
      <c r="B54" s="30" t="s">
        <v>175</v>
      </c>
      <c r="C54" s="70">
        <v>40026</v>
      </c>
    </row>
    <row r="55" spans="1:3" ht="12.75" customHeight="1" x14ac:dyDescent="0.15">
      <c r="A55" s="37" t="s">
        <v>103</v>
      </c>
      <c r="B55" s="37" t="s">
        <v>176</v>
      </c>
      <c r="C55" s="71">
        <v>40178</v>
      </c>
    </row>
    <row r="56" spans="1:3" ht="12.75" customHeight="1" x14ac:dyDescent="0.15">
      <c r="A56" s="30" t="s">
        <v>216</v>
      </c>
      <c r="B56" s="30" t="s">
        <v>217</v>
      </c>
      <c r="C56" s="21">
        <v>100000</v>
      </c>
    </row>
    <row r="57" spans="1:3" ht="12.75" customHeight="1" x14ac:dyDescent="0.15">
      <c r="A57" s="30" t="s">
        <v>218</v>
      </c>
      <c r="B57" s="30" t="s">
        <v>219</v>
      </c>
      <c r="C57" s="21">
        <v>7722</v>
      </c>
    </row>
    <row r="58" spans="1:3" ht="12.75" customHeight="1" x14ac:dyDescent="0.15">
      <c r="A58" s="30" t="s">
        <v>222</v>
      </c>
      <c r="B58" s="30" t="s">
        <v>376</v>
      </c>
      <c r="C58" s="39">
        <v>0.15</v>
      </c>
    </row>
    <row r="59" spans="1:3" ht="12.75" customHeight="1" x14ac:dyDescent="0.15">
      <c r="A59" s="25" t="s">
        <v>22</v>
      </c>
      <c r="B59" s="26"/>
      <c r="C59" s="18"/>
    </row>
    <row r="60" spans="1:3" ht="12.75" customHeight="1" x14ac:dyDescent="0.15">
      <c r="A60" s="30" t="s">
        <v>220</v>
      </c>
      <c r="B60" s="30" t="s">
        <v>375</v>
      </c>
      <c r="C60" s="14">
        <v>153</v>
      </c>
    </row>
    <row r="61" spans="1:3" ht="12.75" customHeight="1" x14ac:dyDescent="0.15">
      <c r="A61" s="30" t="s">
        <v>221</v>
      </c>
      <c r="B61" s="30" t="s">
        <v>374</v>
      </c>
      <c r="C61" s="14">
        <v>133</v>
      </c>
    </row>
    <row r="62" spans="1:3" ht="12.75" customHeight="1" x14ac:dyDescent="0.15">
      <c r="A62" s="30" t="s">
        <v>208</v>
      </c>
      <c r="B62" s="30" t="s">
        <v>146</v>
      </c>
      <c r="C62" s="14">
        <v>2</v>
      </c>
    </row>
    <row r="63" spans="1:3" ht="12.75" x14ac:dyDescent="0.15">
      <c r="A63" s="30" t="s">
        <v>209</v>
      </c>
      <c r="B63" s="30" t="s">
        <v>151</v>
      </c>
      <c r="C63" s="14" t="s">
        <v>145</v>
      </c>
    </row>
    <row r="64" spans="1:3" ht="12.75" x14ac:dyDescent="0.15">
      <c r="A64" s="30" t="s">
        <v>210</v>
      </c>
      <c r="B64" s="30" t="s">
        <v>153</v>
      </c>
      <c r="C64" s="14" t="s">
        <v>147</v>
      </c>
    </row>
    <row r="65" spans="1:3" ht="12.75" x14ac:dyDescent="0.15">
      <c r="A65" s="30" t="s">
        <v>213</v>
      </c>
      <c r="B65" s="30" t="s">
        <v>152</v>
      </c>
      <c r="C65" s="14" t="s">
        <v>148</v>
      </c>
    </row>
    <row r="66" spans="1:3" ht="12.75" x14ac:dyDescent="0.15">
      <c r="A66" s="30" t="s">
        <v>211</v>
      </c>
      <c r="B66" s="30" t="s">
        <v>154</v>
      </c>
      <c r="C66" s="14" t="s">
        <v>149</v>
      </c>
    </row>
    <row r="67" spans="1:3" ht="12.75" x14ac:dyDescent="0.15">
      <c r="A67" s="28" t="s">
        <v>23</v>
      </c>
      <c r="B67" s="27"/>
      <c r="C67" s="20"/>
    </row>
    <row r="68" spans="1:3" ht="12.75" x14ac:dyDescent="0.15">
      <c r="A68" s="30" t="s">
        <v>104</v>
      </c>
      <c r="B68" s="30" t="s">
        <v>377</v>
      </c>
      <c r="C68" s="14" t="s">
        <v>105</v>
      </c>
    </row>
    <row r="69" spans="1:3" ht="12.75" x14ac:dyDescent="0.15">
      <c r="A69" s="30" t="s">
        <v>106</v>
      </c>
      <c r="B69" s="30" t="s">
        <v>24</v>
      </c>
      <c r="C69" s="70">
        <v>39995</v>
      </c>
    </row>
    <row r="70" spans="1:3" ht="12.75" x14ac:dyDescent="0.15">
      <c r="A70" s="38" t="s">
        <v>107</v>
      </c>
      <c r="B70" s="30" t="s">
        <v>373</v>
      </c>
      <c r="C70" s="16" t="s">
        <v>108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2"/>
  <sheetViews>
    <sheetView showGridLines="0" showZeros="0" topLeftCell="A58" workbookViewId="0">
      <selection activeCell="A8" sqref="A8"/>
    </sheetView>
  </sheetViews>
  <sheetFormatPr baseColWidth="10" defaultColWidth="9.3984375" defaultRowHeight="9" x14ac:dyDescent="0.15"/>
  <cols>
    <col min="1" max="1" width="40.796875" customWidth="1"/>
    <col min="2" max="2" width="117.3984375" customWidth="1"/>
  </cols>
  <sheetData>
    <row r="1" spans="1:3" ht="12.75" customHeight="1" x14ac:dyDescent="0.2">
      <c r="A1" s="1" t="s">
        <v>25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304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3" t="s">
        <v>223</v>
      </c>
      <c r="B5" s="75" t="s">
        <v>162</v>
      </c>
    </row>
    <row r="6" spans="1:3" ht="12.75" customHeight="1" x14ac:dyDescent="0.2">
      <c r="A6" s="43" t="s">
        <v>159</v>
      </c>
      <c r="B6" s="75" t="s">
        <v>169</v>
      </c>
    </row>
    <row r="7" spans="1:3" ht="12.75" customHeight="1" x14ac:dyDescent="0.2">
      <c r="A7" s="43" t="s">
        <v>116</v>
      </c>
      <c r="B7" s="75" t="s">
        <v>36</v>
      </c>
    </row>
    <row r="8" spans="1:3" ht="12.75" customHeight="1" x14ac:dyDescent="0.2">
      <c r="A8" s="43" t="s">
        <v>117</v>
      </c>
      <c r="B8" s="75" t="s">
        <v>32</v>
      </c>
    </row>
    <row r="9" spans="1:3" ht="12.75" customHeight="1" x14ac:dyDescent="0.2">
      <c r="A9" s="43" t="s">
        <v>114</v>
      </c>
      <c r="B9" s="75" t="s">
        <v>31</v>
      </c>
    </row>
    <row r="10" spans="1:3" ht="12.75" customHeight="1" x14ac:dyDescent="0.2">
      <c r="A10" s="76" t="s">
        <v>112</v>
      </c>
      <c r="B10" s="75" t="s">
        <v>27</v>
      </c>
    </row>
    <row r="11" spans="1:3" ht="12.75" customHeight="1" x14ac:dyDescent="0.2">
      <c r="A11" s="43" t="s">
        <v>113</v>
      </c>
      <c r="B11" s="75" t="s">
        <v>28</v>
      </c>
    </row>
    <row r="12" spans="1:3" ht="12.75" customHeight="1" x14ac:dyDescent="0.2">
      <c r="A12" s="43" t="s">
        <v>355</v>
      </c>
      <c r="B12" s="75" t="s">
        <v>356</v>
      </c>
    </row>
    <row r="13" spans="1:3" ht="12.75" customHeight="1" x14ac:dyDescent="0.2">
      <c r="A13" s="43" t="s">
        <v>357</v>
      </c>
      <c r="B13" s="75" t="s">
        <v>358</v>
      </c>
    </row>
    <row r="14" spans="1:3" ht="12.75" customHeight="1" x14ac:dyDescent="0.2">
      <c r="A14" s="43" t="s">
        <v>258</v>
      </c>
      <c r="B14" s="43" t="s">
        <v>260</v>
      </c>
    </row>
    <row r="15" spans="1:3" ht="12.75" customHeight="1" x14ac:dyDescent="0.2">
      <c r="A15" s="43" t="s">
        <v>259</v>
      </c>
      <c r="B15" s="43" t="s">
        <v>261</v>
      </c>
    </row>
    <row r="16" spans="1:3" ht="12.75" customHeight="1" x14ac:dyDescent="0.2">
      <c r="A16" s="43" t="s">
        <v>293</v>
      </c>
      <c r="B16" s="43" t="s">
        <v>295</v>
      </c>
    </row>
    <row r="17" spans="1:2" ht="12.75" customHeight="1" x14ac:dyDescent="0.2">
      <c r="A17" s="43" t="s">
        <v>294</v>
      </c>
      <c r="B17" s="43" t="s">
        <v>296</v>
      </c>
    </row>
    <row r="18" spans="1:2" ht="12.75" customHeight="1" x14ac:dyDescent="0.2">
      <c r="A18" s="43" t="s">
        <v>226</v>
      </c>
      <c r="B18" s="75" t="s">
        <v>164</v>
      </c>
    </row>
    <row r="19" spans="1:2" ht="12.75" x14ac:dyDescent="0.2">
      <c r="A19" s="43" t="s">
        <v>227</v>
      </c>
      <c r="B19" s="43" t="s">
        <v>225</v>
      </c>
    </row>
    <row r="20" spans="1:2" ht="12.75" x14ac:dyDescent="0.2">
      <c r="A20" s="43" t="s">
        <v>264</v>
      </c>
      <c r="B20" s="43" t="s">
        <v>266</v>
      </c>
    </row>
    <row r="21" spans="1:2" ht="12.75" x14ac:dyDescent="0.2">
      <c r="A21" s="43" t="s">
        <v>262</v>
      </c>
      <c r="B21" s="43" t="s">
        <v>268</v>
      </c>
    </row>
    <row r="22" spans="1:2" ht="12.75" x14ac:dyDescent="0.2">
      <c r="A22" s="43" t="s">
        <v>265</v>
      </c>
      <c r="B22" s="75" t="s">
        <v>267</v>
      </c>
    </row>
    <row r="23" spans="1:2" ht="12.75" x14ac:dyDescent="0.2">
      <c r="A23" s="43" t="s">
        <v>263</v>
      </c>
      <c r="B23" s="75" t="s">
        <v>269</v>
      </c>
    </row>
    <row r="24" spans="1:2" ht="12.75" x14ac:dyDescent="0.2">
      <c r="A24" s="43" t="s">
        <v>224</v>
      </c>
      <c r="B24" s="75" t="s">
        <v>163</v>
      </c>
    </row>
    <row r="25" spans="1:2" ht="12.75" x14ac:dyDescent="0.2">
      <c r="A25" s="43" t="s">
        <v>155</v>
      </c>
      <c r="B25" s="75" t="s">
        <v>170</v>
      </c>
    </row>
    <row r="26" spans="1:2" ht="12.75" x14ac:dyDescent="0.2">
      <c r="A26" s="43" t="s">
        <v>228</v>
      </c>
      <c r="B26" s="43" t="s">
        <v>230</v>
      </c>
    </row>
    <row r="27" spans="1:2" ht="12.75" x14ac:dyDescent="0.2">
      <c r="A27" s="43" t="s">
        <v>229</v>
      </c>
      <c r="B27" s="43" t="s">
        <v>231</v>
      </c>
    </row>
    <row r="28" spans="1:2" ht="12.75" x14ac:dyDescent="0.2">
      <c r="A28" s="43" t="s">
        <v>232</v>
      </c>
      <c r="B28" s="75" t="s">
        <v>165</v>
      </c>
    </row>
    <row r="29" spans="1:2" ht="12.75" x14ac:dyDescent="0.2">
      <c r="A29" s="43" t="s">
        <v>157</v>
      </c>
      <c r="B29" s="75" t="s">
        <v>171</v>
      </c>
    </row>
    <row r="30" spans="1:2" ht="12.75" x14ac:dyDescent="0.2">
      <c r="A30" s="43" t="s">
        <v>118</v>
      </c>
      <c r="B30" s="43" t="s">
        <v>119</v>
      </c>
    </row>
    <row r="31" spans="1:2" ht="12.75" x14ac:dyDescent="0.2">
      <c r="A31" s="43" t="s">
        <v>120</v>
      </c>
      <c r="B31" s="43" t="s">
        <v>121</v>
      </c>
    </row>
    <row r="32" spans="1:2" ht="12.75" x14ac:dyDescent="0.2">
      <c r="A32" s="76" t="s">
        <v>37</v>
      </c>
      <c r="B32" s="75" t="s">
        <v>38</v>
      </c>
    </row>
    <row r="33" spans="1:2" ht="12.75" x14ac:dyDescent="0.2">
      <c r="A33" s="43" t="s">
        <v>289</v>
      </c>
      <c r="B33" s="75" t="s">
        <v>291</v>
      </c>
    </row>
    <row r="34" spans="1:2" ht="12.75" x14ac:dyDescent="0.2">
      <c r="A34" s="43" t="s">
        <v>290</v>
      </c>
      <c r="B34" s="75" t="s">
        <v>292</v>
      </c>
    </row>
    <row r="35" spans="1:2" ht="12.75" x14ac:dyDescent="0.2">
      <c r="A35" s="43" t="s">
        <v>122</v>
      </c>
      <c r="B35" s="43" t="s">
        <v>123</v>
      </c>
    </row>
    <row r="36" spans="1:2" ht="12.75" x14ac:dyDescent="0.2">
      <c r="A36" s="43" t="s">
        <v>254</v>
      </c>
      <c r="B36" s="43" t="s">
        <v>256</v>
      </c>
    </row>
    <row r="37" spans="1:2" ht="12.75" x14ac:dyDescent="0.2">
      <c r="A37" s="43" t="s">
        <v>255</v>
      </c>
      <c r="B37" s="43" t="s">
        <v>257</v>
      </c>
    </row>
    <row r="38" spans="1:2" ht="12.75" x14ac:dyDescent="0.2">
      <c r="A38" s="43" t="s">
        <v>298</v>
      </c>
      <c r="B38" s="75" t="s">
        <v>300</v>
      </c>
    </row>
    <row r="39" spans="1:2" ht="12.75" x14ac:dyDescent="0.2">
      <c r="A39" s="43" t="s">
        <v>299</v>
      </c>
      <c r="B39" s="75" t="s">
        <v>301</v>
      </c>
    </row>
    <row r="40" spans="1:2" ht="12.75" x14ac:dyDescent="0.2">
      <c r="A40" s="76" t="s">
        <v>34</v>
      </c>
      <c r="B40" s="75" t="s">
        <v>35</v>
      </c>
    </row>
    <row r="41" spans="1:2" ht="12.75" x14ac:dyDescent="0.2">
      <c r="A41" s="43" t="s">
        <v>124</v>
      </c>
      <c r="B41" s="43" t="s">
        <v>125</v>
      </c>
    </row>
    <row r="42" spans="1:2" ht="12.75" x14ac:dyDescent="0.2">
      <c r="A42" s="43" t="s">
        <v>233</v>
      </c>
      <c r="B42" s="75" t="s">
        <v>166</v>
      </c>
    </row>
    <row r="43" spans="1:2" ht="12.75" x14ac:dyDescent="0.2">
      <c r="A43" s="43" t="s">
        <v>156</v>
      </c>
      <c r="B43" s="75" t="s">
        <v>172</v>
      </c>
    </row>
    <row r="44" spans="1:2" ht="12.75" x14ac:dyDescent="0.2">
      <c r="A44" s="43" t="s">
        <v>281</v>
      </c>
      <c r="B44" s="43" t="s">
        <v>285</v>
      </c>
    </row>
    <row r="45" spans="1:2" ht="12.75" x14ac:dyDescent="0.2">
      <c r="A45" s="43" t="s">
        <v>284</v>
      </c>
      <c r="B45" s="43" t="s">
        <v>286</v>
      </c>
    </row>
    <row r="46" spans="1:2" ht="12.75" x14ac:dyDescent="0.2">
      <c r="A46" s="43" t="s">
        <v>367</v>
      </c>
      <c r="B46" s="43" t="s">
        <v>365</v>
      </c>
    </row>
    <row r="47" spans="1:2" ht="12.75" x14ac:dyDescent="0.2">
      <c r="A47" s="43" t="s">
        <v>368</v>
      </c>
      <c r="B47" s="43" t="s">
        <v>366</v>
      </c>
    </row>
    <row r="48" spans="1:2" ht="12.75" x14ac:dyDescent="0.2">
      <c r="A48" s="43" t="s">
        <v>283</v>
      </c>
      <c r="B48" s="43" t="s">
        <v>287</v>
      </c>
    </row>
    <row r="49" spans="1:2" ht="12.75" x14ac:dyDescent="0.2">
      <c r="A49" s="43" t="s">
        <v>282</v>
      </c>
      <c r="B49" s="43" t="s">
        <v>288</v>
      </c>
    </row>
    <row r="50" spans="1:2" ht="12.75" x14ac:dyDescent="0.2">
      <c r="A50" s="43" t="s">
        <v>280</v>
      </c>
      <c r="B50" s="43" t="s">
        <v>359</v>
      </c>
    </row>
    <row r="51" spans="1:2" ht="12.75" x14ac:dyDescent="0.2">
      <c r="A51" s="43" t="s">
        <v>160</v>
      </c>
      <c r="B51" s="43" t="s">
        <v>360</v>
      </c>
    </row>
    <row r="52" spans="1:2" ht="12.75" x14ac:dyDescent="0.2">
      <c r="A52" s="43" t="s">
        <v>126</v>
      </c>
      <c r="B52" s="43" t="s">
        <v>127</v>
      </c>
    </row>
    <row r="53" spans="1:2" ht="12.75" x14ac:dyDescent="0.2">
      <c r="A53" s="43" t="s">
        <v>270</v>
      </c>
      <c r="B53" s="75" t="s">
        <v>167</v>
      </c>
    </row>
    <row r="54" spans="1:2" ht="12.75" x14ac:dyDescent="0.2">
      <c r="A54" s="43" t="s">
        <v>161</v>
      </c>
      <c r="B54" s="75" t="s">
        <v>173</v>
      </c>
    </row>
    <row r="55" spans="1:2" ht="12.75" x14ac:dyDescent="0.2">
      <c r="A55" s="43" t="s">
        <v>129</v>
      </c>
      <c r="B55" s="43" t="s">
        <v>131</v>
      </c>
    </row>
    <row r="56" spans="1:2" ht="12.75" x14ac:dyDescent="0.2">
      <c r="A56" s="43" t="s">
        <v>271</v>
      </c>
      <c r="B56" s="75" t="s">
        <v>168</v>
      </c>
    </row>
    <row r="57" spans="1:2" ht="12.75" x14ac:dyDescent="0.2">
      <c r="A57" s="43" t="s">
        <v>158</v>
      </c>
      <c r="B57" s="75" t="s">
        <v>174</v>
      </c>
    </row>
    <row r="58" spans="1:2" ht="12.75" x14ac:dyDescent="0.2">
      <c r="A58" s="76" t="s">
        <v>111</v>
      </c>
      <c r="B58" s="75" t="s">
        <v>26</v>
      </c>
    </row>
    <row r="59" spans="1:2" ht="12.75" x14ac:dyDescent="0.2">
      <c r="A59" s="43" t="s">
        <v>272</v>
      </c>
      <c r="B59" s="43" t="s">
        <v>273</v>
      </c>
    </row>
    <row r="60" spans="1:2" ht="12.75" x14ac:dyDescent="0.2">
      <c r="A60" s="43" t="s">
        <v>274</v>
      </c>
      <c r="B60" s="43" t="s">
        <v>275</v>
      </c>
    </row>
    <row r="61" spans="1:2" ht="12.75" x14ac:dyDescent="0.2">
      <c r="A61" s="76" t="s">
        <v>132</v>
      </c>
      <c r="B61" s="75" t="s">
        <v>133</v>
      </c>
    </row>
    <row r="62" spans="1:2" ht="12.75" x14ac:dyDescent="0.2">
      <c r="A62" s="76" t="s">
        <v>305</v>
      </c>
      <c r="B62" s="75" t="s">
        <v>302</v>
      </c>
    </row>
    <row r="63" spans="1:2" ht="12.75" x14ac:dyDescent="0.2">
      <c r="A63" s="76" t="s">
        <v>306</v>
      </c>
      <c r="B63" s="75" t="s">
        <v>303</v>
      </c>
    </row>
    <row r="64" spans="1:2" ht="12.75" x14ac:dyDescent="0.2">
      <c r="A64" s="43" t="s">
        <v>361</v>
      </c>
      <c r="B64" s="75" t="s">
        <v>136</v>
      </c>
    </row>
    <row r="65" spans="1:2" ht="12.75" x14ac:dyDescent="0.2">
      <c r="A65" s="76" t="s">
        <v>33</v>
      </c>
      <c r="B65" s="75" t="s">
        <v>362</v>
      </c>
    </row>
    <row r="66" spans="1:2" ht="12.75" x14ac:dyDescent="0.2">
      <c r="A66" s="43" t="s">
        <v>239</v>
      </c>
      <c r="B66" s="75" t="s">
        <v>244</v>
      </c>
    </row>
    <row r="67" spans="1:2" ht="12.75" x14ac:dyDescent="0.2">
      <c r="A67" s="43" t="s">
        <v>234</v>
      </c>
      <c r="B67" s="75" t="s">
        <v>248</v>
      </c>
    </row>
    <row r="68" spans="1:2" ht="12.75" x14ac:dyDescent="0.2">
      <c r="A68" s="43" t="s">
        <v>240</v>
      </c>
      <c r="B68" s="75" t="s">
        <v>245</v>
      </c>
    </row>
    <row r="69" spans="1:2" ht="12.75" x14ac:dyDescent="0.2">
      <c r="A69" s="43" t="s">
        <v>235</v>
      </c>
      <c r="B69" s="75" t="s">
        <v>249</v>
      </c>
    </row>
    <row r="70" spans="1:2" ht="12.75" x14ac:dyDescent="0.2">
      <c r="A70" s="43" t="s">
        <v>241</v>
      </c>
      <c r="B70" s="75" t="s">
        <v>246</v>
      </c>
    </row>
    <row r="71" spans="1:2" ht="12.75" x14ac:dyDescent="0.2">
      <c r="A71" s="43" t="s">
        <v>236</v>
      </c>
      <c r="B71" s="75" t="s">
        <v>250</v>
      </c>
    </row>
    <row r="72" spans="1:2" ht="12.75" x14ac:dyDescent="0.2">
      <c r="A72" s="76" t="s">
        <v>242</v>
      </c>
      <c r="B72" s="75" t="s">
        <v>363</v>
      </c>
    </row>
    <row r="73" spans="1:2" ht="12.75" x14ac:dyDescent="0.2">
      <c r="A73" s="76" t="s">
        <v>237</v>
      </c>
      <c r="B73" s="75" t="s">
        <v>364</v>
      </c>
    </row>
    <row r="74" spans="1:2" ht="12.75" x14ac:dyDescent="0.2">
      <c r="A74" s="43" t="s">
        <v>243</v>
      </c>
      <c r="B74" s="75" t="s">
        <v>247</v>
      </c>
    </row>
    <row r="75" spans="1:2" ht="12.75" x14ac:dyDescent="0.2">
      <c r="A75" s="43" t="s">
        <v>238</v>
      </c>
      <c r="B75" s="75" t="s">
        <v>251</v>
      </c>
    </row>
    <row r="76" spans="1:2" ht="12.75" x14ac:dyDescent="0.2">
      <c r="A76" s="76" t="s">
        <v>137</v>
      </c>
      <c r="B76" s="75" t="s">
        <v>138</v>
      </c>
    </row>
    <row r="77" spans="1:2" ht="12.75" x14ac:dyDescent="0.2">
      <c r="A77" s="76" t="s">
        <v>353</v>
      </c>
      <c r="B77" s="75" t="s">
        <v>354</v>
      </c>
    </row>
    <row r="78" spans="1:2" ht="12.75" x14ac:dyDescent="0.2">
      <c r="A78" s="76" t="s">
        <v>29</v>
      </c>
      <c r="B78" s="75" t="s">
        <v>30</v>
      </c>
    </row>
    <row r="79" spans="1:2" x14ac:dyDescent="0.15">
      <c r="A79" s="4"/>
      <c r="B79" s="4"/>
    </row>
    <row r="80" spans="1:2" ht="12.75" x14ac:dyDescent="0.2">
      <c r="A80" s="7" t="s">
        <v>39</v>
      </c>
      <c r="B80" s="4"/>
    </row>
    <row r="81" spans="1:2" ht="12.75" x14ac:dyDescent="0.2">
      <c r="A81" s="75" t="s">
        <v>252</v>
      </c>
      <c r="B81" s="43" t="s">
        <v>253</v>
      </c>
    </row>
    <row r="82" spans="1:2" ht="12.75" x14ac:dyDescent="0.2">
      <c r="A82" s="75" t="s">
        <v>43</v>
      </c>
      <c r="B82" s="75" t="s">
        <v>44</v>
      </c>
    </row>
    <row r="83" spans="1:2" ht="12.75" x14ac:dyDescent="0.2">
      <c r="A83" s="43" t="s">
        <v>128</v>
      </c>
      <c r="B83" s="43" t="s">
        <v>130</v>
      </c>
    </row>
    <row r="84" spans="1:2" ht="12.75" x14ac:dyDescent="0.2">
      <c r="A84" s="75" t="s">
        <v>40</v>
      </c>
      <c r="B84" s="75" t="s">
        <v>41</v>
      </c>
    </row>
    <row r="85" spans="1:2" ht="12.75" x14ac:dyDescent="0.2">
      <c r="A85" s="75" t="s">
        <v>45</v>
      </c>
      <c r="B85" s="75" t="s">
        <v>46</v>
      </c>
    </row>
    <row r="86" spans="1:2" ht="12.75" x14ac:dyDescent="0.2">
      <c r="A86" s="75" t="s">
        <v>134</v>
      </c>
      <c r="B86" s="75" t="s">
        <v>135</v>
      </c>
    </row>
    <row r="87" spans="1:2" ht="12.75" x14ac:dyDescent="0.2">
      <c r="A87" s="75" t="s">
        <v>42</v>
      </c>
      <c r="B87" s="75" t="s">
        <v>143</v>
      </c>
    </row>
    <row r="88" spans="1:2" ht="12.75" x14ac:dyDescent="0.2">
      <c r="A88" s="75" t="s">
        <v>141</v>
      </c>
      <c r="B88" s="75" t="s">
        <v>47</v>
      </c>
    </row>
    <row r="89" spans="1:2" ht="12.75" x14ac:dyDescent="0.2">
      <c r="A89" s="75" t="s">
        <v>139</v>
      </c>
      <c r="B89" s="75" t="s">
        <v>140</v>
      </c>
    </row>
    <row r="90" spans="1:2" ht="12.75" x14ac:dyDescent="0.2">
      <c r="A90" s="43" t="s">
        <v>276</v>
      </c>
      <c r="B90" s="43" t="s">
        <v>278</v>
      </c>
    </row>
    <row r="91" spans="1:2" ht="12.75" x14ac:dyDescent="0.2">
      <c r="A91" s="43" t="s">
        <v>277</v>
      </c>
      <c r="B91" s="43" t="s">
        <v>279</v>
      </c>
    </row>
    <row r="92" spans="1:2" ht="12.75" x14ac:dyDescent="0.2">
      <c r="A92" s="75" t="s">
        <v>142</v>
      </c>
      <c r="B92" s="75" t="s">
        <v>48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showZeros="0" tabSelected="1" workbookViewId="0">
      <selection activeCell="B4" sqref="B4:C6"/>
    </sheetView>
  </sheetViews>
  <sheetFormatPr baseColWidth="10" defaultColWidth="9.3984375" defaultRowHeight="9" x14ac:dyDescent="0.15"/>
  <cols>
    <col min="1" max="1" width="19.3984375" customWidth="1"/>
    <col min="2" max="2" width="50" customWidth="1"/>
    <col min="3" max="3" width="15.3984375" customWidth="1"/>
    <col min="4" max="4" width="19.19921875" customWidth="1"/>
    <col min="5" max="5" width="18.59765625" customWidth="1"/>
  </cols>
  <sheetData>
    <row r="1" spans="1:5" ht="11.25" customHeight="1" thickBot="1" x14ac:dyDescent="0.2">
      <c r="A1" s="78" t="s">
        <v>49</v>
      </c>
    </row>
    <row r="2" spans="1:5" ht="15" customHeight="1" thickTop="1" x14ac:dyDescent="0.2">
      <c r="A2" s="46"/>
      <c r="B2" s="73" t="s">
        <v>308</v>
      </c>
      <c r="C2" s="47"/>
      <c r="D2" s="48"/>
      <c r="E2" s="49"/>
    </row>
    <row r="3" spans="1:5" ht="15" customHeight="1" x14ac:dyDescent="0.2">
      <c r="A3" s="45"/>
      <c r="B3" s="50" t="s">
        <v>380</v>
      </c>
      <c r="C3" s="51"/>
      <c r="D3" s="51"/>
      <c r="E3" s="11"/>
    </row>
    <row r="4" spans="1:5" ht="15" customHeight="1" x14ac:dyDescent="0.2">
      <c r="A4" s="45"/>
      <c r="B4" s="110" t="str">
        <f>nombrecliente</f>
        <v>GOBIERNO DE LA CIUDAD DE MÉXICO</v>
      </c>
      <c r="C4" s="110"/>
      <c r="D4" s="54"/>
      <c r="E4" s="11"/>
    </row>
    <row r="5" spans="1:5" ht="12.75" customHeight="1" x14ac:dyDescent="0.2">
      <c r="A5" s="11"/>
      <c r="B5" s="110"/>
      <c r="C5" s="110"/>
      <c r="D5" s="54"/>
      <c r="E5" s="11"/>
    </row>
    <row r="6" spans="1:5" ht="12.75" customHeight="1" thickBot="1" x14ac:dyDescent="0.25">
      <c r="A6" s="52"/>
      <c r="B6" s="111"/>
      <c r="C6" s="111"/>
      <c r="D6" s="55"/>
      <c r="E6" s="52"/>
    </row>
    <row r="7" spans="1:5" ht="12.75" customHeight="1" thickTop="1" x14ac:dyDescent="0.2">
      <c r="A7" s="45" t="s">
        <v>182</v>
      </c>
      <c r="B7" s="95" t="str">
        <f>numerodeconcurso</f>
        <v>2009/0257-0001</v>
      </c>
      <c r="C7" s="42" t="s">
        <v>180</v>
      </c>
      <c r="D7" s="72">
        <f>fechainicio</f>
        <v>40026</v>
      </c>
      <c r="E7" s="42"/>
    </row>
    <row r="8" spans="1:5" ht="12.75" customHeight="1" x14ac:dyDescent="0.15">
      <c r="A8" s="53" t="s">
        <v>55</v>
      </c>
      <c r="B8" s="96">
        <f>fechadeconcurso</f>
        <v>40017</v>
      </c>
      <c r="C8" s="42" t="s">
        <v>181</v>
      </c>
      <c r="D8" s="72">
        <f>fechaterminacion</f>
        <v>40178</v>
      </c>
      <c r="E8" s="42"/>
    </row>
    <row r="9" spans="1:5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2.75" customHeight="1" x14ac:dyDescent="0.2">
      <c r="A10" s="11"/>
      <c r="B10" s="109"/>
      <c r="C10" s="109"/>
      <c r="D10" s="109"/>
      <c r="E10" s="109"/>
    </row>
    <row r="11" spans="1:5" ht="12.75" customHeight="1" x14ac:dyDescent="0.2">
      <c r="A11" s="11"/>
      <c r="B11" s="109"/>
      <c r="C11" s="109"/>
      <c r="D11" s="109"/>
      <c r="E11" s="109"/>
    </row>
    <row r="12" spans="1:5" ht="15" customHeight="1" x14ac:dyDescent="0.2">
      <c r="A12" s="11"/>
      <c r="B12" s="109"/>
      <c r="C12" s="109"/>
      <c r="D12" s="109"/>
      <c r="E12" s="109"/>
    </row>
    <row r="13" spans="1:5" ht="12.75" customHeight="1" x14ac:dyDescent="0.2">
      <c r="A13" s="45" t="s">
        <v>177</v>
      </c>
      <c r="B13" s="11" t="str">
        <f>direcciondelaobra</f>
        <v>Tramo de Barranca del Muerto a Tlahuac.</v>
      </c>
      <c r="C13" s="8"/>
      <c r="D13" s="8"/>
      <c r="E13" s="8"/>
    </row>
    <row r="14" spans="1:5" ht="12.75" customHeight="1" x14ac:dyDescent="0.2">
      <c r="A14" s="45" t="s">
        <v>178</v>
      </c>
      <c r="B14" s="11" t="str">
        <f>ciudaddelaobra&amp;", "&amp;estadodelaobra</f>
        <v>México, Distrito Federal</v>
      </c>
      <c r="C14" s="8"/>
      <c r="D14" s="8"/>
      <c r="E14" s="56"/>
    </row>
    <row r="15" spans="1:5" ht="12.75" customHeight="1" x14ac:dyDescent="0.15"/>
    <row r="16" spans="1:5" ht="12.75" customHeight="1" x14ac:dyDescent="0.15">
      <c r="A16" s="57" t="s">
        <v>317</v>
      </c>
      <c r="B16" s="58"/>
      <c r="C16" s="58"/>
      <c r="D16" s="58"/>
      <c r="E16" s="58"/>
    </row>
    <row r="17" spans="1:5" s="78" customFormat="1" ht="12.75" customHeight="1" x14ac:dyDescent="0.15"/>
    <row r="18" spans="1:5" s="78" customFormat="1" ht="21.75" customHeight="1" x14ac:dyDescent="0.15">
      <c r="A18" s="97" t="s">
        <v>51</v>
      </c>
      <c r="B18" s="98" t="s">
        <v>316</v>
      </c>
      <c r="C18" s="97" t="s">
        <v>52</v>
      </c>
      <c r="D18" s="98" t="s">
        <v>63</v>
      </c>
      <c r="E18" s="98" t="s">
        <v>315</v>
      </c>
    </row>
    <row r="19" spans="1:5" s="78" customFormat="1" ht="11.25" customHeight="1" x14ac:dyDescent="0.15">
      <c r="A19" s="78" t="s">
        <v>53</v>
      </c>
    </row>
    <row r="20" spans="1:5" s="78" customFormat="1" ht="11.25" customHeight="1" x14ac:dyDescent="0.15">
      <c r="A20" s="80" t="s">
        <v>112</v>
      </c>
      <c r="B20" s="81" t="s">
        <v>118</v>
      </c>
      <c r="C20" s="82" t="s">
        <v>29</v>
      </c>
      <c r="D20" s="83" t="s">
        <v>114</v>
      </c>
      <c r="E20" s="84" t="s">
        <v>307</v>
      </c>
    </row>
    <row r="21" spans="1:5" s="78" customFormat="1" ht="11.25" customHeight="1" x14ac:dyDescent="0.15">
      <c r="E21" s="78" t="s">
        <v>54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Zeros="0" workbookViewId="0">
      <selection activeCell="Y17" sqref="Y17"/>
    </sheetView>
  </sheetViews>
  <sheetFormatPr baseColWidth="10" defaultColWidth="9.3984375" defaultRowHeight="9" x14ac:dyDescent="0.15"/>
  <cols>
    <col min="1" max="1" width="18.59765625" customWidth="1"/>
    <col min="2" max="2" width="48" customWidth="1"/>
    <col min="3" max="3" width="12.19921875" customWidth="1"/>
    <col min="4" max="4" width="16.3984375" customWidth="1"/>
    <col min="5" max="5" width="15" customWidth="1"/>
    <col min="6" max="6" width="12" hidden="1" customWidth="1"/>
    <col min="7" max="7" width="17" customWidth="1"/>
    <col min="8" max="8" width="14.796875" customWidth="1"/>
    <col min="9" max="9" width="17.796875" customWidth="1"/>
    <col min="10" max="10" width="14" customWidth="1"/>
  </cols>
  <sheetData>
    <row r="1" spans="1:10" ht="11.25" customHeight="1" thickBot="1" x14ac:dyDescent="0.2">
      <c r="A1" s="78" t="s">
        <v>49</v>
      </c>
    </row>
    <row r="2" spans="1:10" ht="12.75" customHeight="1" thickTop="1" x14ac:dyDescent="0.2">
      <c r="A2" s="46"/>
      <c r="B2" s="74" t="s">
        <v>308</v>
      </c>
      <c r="C2" s="48"/>
      <c r="D2" s="48"/>
      <c r="E2" s="49"/>
      <c r="F2" s="49"/>
      <c r="G2" s="49"/>
      <c r="H2" s="49"/>
      <c r="I2" s="49"/>
      <c r="J2" s="49"/>
    </row>
    <row r="3" spans="1:10" ht="12.75" customHeight="1" x14ac:dyDescent="0.2">
      <c r="A3" s="45"/>
      <c r="B3" s="50" t="s">
        <v>380</v>
      </c>
      <c r="C3" s="51"/>
      <c r="D3" s="51"/>
      <c r="E3" s="11"/>
      <c r="F3" s="11"/>
      <c r="G3" s="11"/>
      <c r="H3" s="11"/>
      <c r="I3" s="11"/>
      <c r="J3" s="11"/>
    </row>
    <row r="4" spans="1:10" ht="12.75" customHeight="1" x14ac:dyDescent="0.2">
      <c r="A4" s="45"/>
      <c r="B4" s="110" t="str">
        <f>nombrecliente</f>
        <v>GOBIERNO DE LA CIUDAD DE MÉXICO</v>
      </c>
      <c r="C4" s="110"/>
      <c r="D4" s="110"/>
      <c r="E4" s="110"/>
      <c r="F4" s="68"/>
      <c r="G4" s="11"/>
      <c r="H4" s="11"/>
      <c r="I4" s="11"/>
      <c r="J4" s="11"/>
    </row>
    <row r="5" spans="1:10" ht="12.75" customHeight="1" x14ac:dyDescent="0.2">
      <c r="A5" s="11"/>
      <c r="B5" s="110"/>
      <c r="C5" s="110"/>
      <c r="D5" s="110"/>
      <c r="E5" s="110"/>
      <c r="F5" s="68"/>
      <c r="G5" s="11"/>
      <c r="H5" s="11"/>
      <c r="I5" s="11"/>
      <c r="J5" s="11"/>
    </row>
    <row r="6" spans="1:10" ht="12.75" customHeight="1" thickBot="1" x14ac:dyDescent="0.25">
      <c r="A6" s="52"/>
      <c r="B6" s="111"/>
      <c r="C6" s="111"/>
      <c r="D6" s="111"/>
      <c r="E6" s="111"/>
      <c r="F6" s="69"/>
      <c r="G6" s="52"/>
      <c r="H6" s="52"/>
      <c r="I6" s="52"/>
      <c r="J6" s="52"/>
    </row>
    <row r="7" spans="1:10" ht="12.75" customHeight="1" thickTop="1" x14ac:dyDescent="0.2">
      <c r="A7" s="45" t="s">
        <v>182</v>
      </c>
      <c r="B7" s="11" t="str">
        <f>numerodeconcurso</f>
        <v>2009/0257-0001</v>
      </c>
      <c r="C7" s="11"/>
      <c r="D7" s="11"/>
      <c r="E7" s="40" t="s">
        <v>180</v>
      </c>
      <c r="F7" s="40"/>
      <c r="G7" s="99">
        <f>fechainicio</f>
        <v>40026</v>
      </c>
      <c r="H7" s="11"/>
      <c r="I7" s="40"/>
      <c r="J7" s="11"/>
    </row>
    <row r="8" spans="1:10" ht="12.75" customHeight="1" x14ac:dyDescent="0.2">
      <c r="A8" s="53" t="s">
        <v>55</v>
      </c>
      <c r="B8" s="96">
        <f>fechadeconcurso</f>
        <v>40017</v>
      </c>
      <c r="C8" s="11"/>
      <c r="D8" s="11"/>
      <c r="E8" s="40" t="s">
        <v>181</v>
      </c>
      <c r="F8" s="40"/>
      <c r="G8" s="99">
        <f>fechaterminacion</f>
        <v>40178</v>
      </c>
      <c r="H8" s="11"/>
      <c r="I8" s="40"/>
      <c r="J8" s="11"/>
    </row>
    <row r="9" spans="1:10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09"/>
      <c r="G9" s="109"/>
      <c r="H9" s="109"/>
      <c r="I9" s="109"/>
      <c r="J9" s="9"/>
    </row>
    <row r="10" spans="1:10" ht="12.75" customHeight="1" x14ac:dyDescent="0.2">
      <c r="A10" s="11"/>
      <c r="B10" s="109"/>
      <c r="C10" s="109"/>
      <c r="D10" s="109"/>
      <c r="E10" s="109"/>
      <c r="F10" s="109"/>
      <c r="G10" s="109"/>
      <c r="H10" s="109"/>
      <c r="I10" s="109"/>
      <c r="J10" s="9"/>
    </row>
    <row r="11" spans="1:10" ht="12.75" customHeight="1" x14ac:dyDescent="0.2">
      <c r="A11" s="11"/>
      <c r="B11" s="109"/>
      <c r="C11" s="109"/>
      <c r="D11" s="109"/>
      <c r="E11" s="109"/>
      <c r="F11" s="109"/>
      <c r="G11" s="109"/>
      <c r="H11" s="109"/>
      <c r="I11" s="109"/>
      <c r="J11" s="9"/>
    </row>
    <row r="12" spans="1:10" ht="15.75" customHeight="1" x14ac:dyDescent="0.2">
      <c r="A12" s="11"/>
      <c r="B12" s="109"/>
      <c r="C12" s="109"/>
      <c r="D12" s="109"/>
      <c r="E12" s="109"/>
      <c r="F12" s="109"/>
      <c r="G12" s="109"/>
      <c r="H12" s="109"/>
      <c r="I12" s="109"/>
      <c r="J12" s="9"/>
    </row>
    <row r="13" spans="1:10" ht="11.25" x14ac:dyDescent="0.2">
      <c r="A13" s="45" t="s">
        <v>177</v>
      </c>
      <c r="B13" s="100" t="str">
        <f>direcciondelaobra</f>
        <v>Tramo de Barranca del Muerto a Tlahuac.</v>
      </c>
      <c r="C13" s="11"/>
      <c r="D13" s="11"/>
      <c r="E13" s="8"/>
      <c r="F13" s="8"/>
      <c r="G13" s="8"/>
      <c r="H13" s="8"/>
      <c r="I13" s="8"/>
      <c r="J13" s="9"/>
    </row>
    <row r="14" spans="1:10" ht="12.75" customHeight="1" x14ac:dyDescent="0.2">
      <c r="A14" s="45" t="s">
        <v>178</v>
      </c>
      <c r="B14" s="11" t="str">
        <f>ciudaddelaobra&amp;", "&amp;estadodelaobra</f>
        <v>México, Distrito Federal</v>
      </c>
      <c r="C14" s="11"/>
      <c r="D14" s="11"/>
      <c r="E14" s="11"/>
      <c r="F14" s="11"/>
      <c r="G14" s="11"/>
      <c r="H14" s="11"/>
      <c r="I14" s="11"/>
      <c r="J14" s="9"/>
    </row>
    <row r="15" spans="1:10" ht="12.75" customHeight="1" x14ac:dyDescent="0.15"/>
    <row r="16" spans="1:10" ht="12.75" customHeight="1" x14ac:dyDescent="0.2">
      <c r="A16" s="10" t="s">
        <v>317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s="78" customFormat="1" ht="12.75" customHeight="1" x14ac:dyDescent="0.15"/>
    <row r="18" spans="1:10" s="78" customFormat="1" x14ac:dyDescent="0.15">
      <c r="A18" s="97" t="s">
        <v>318</v>
      </c>
      <c r="B18" s="97" t="s">
        <v>319</v>
      </c>
      <c r="C18" s="97" t="s">
        <v>320</v>
      </c>
      <c r="D18" s="98" t="s">
        <v>321</v>
      </c>
      <c r="E18" s="97" t="s">
        <v>62</v>
      </c>
      <c r="F18" s="97"/>
      <c r="G18" s="97" t="s">
        <v>322</v>
      </c>
      <c r="H18" s="97" t="s">
        <v>323</v>
      </c>
      <c r="I18" s="97" t="s">
        <v>324</v>
      </c>
      <c r="J18" s="97" t="s">
        <v>325</v>
      </c>
    </row>
    <row r="19" spans="1:10" s="78" customFormat="1" ht="11.25" customHeight="1" x14ac:dyDescent="0.15">
      <c r="A19" s="78" t="s">
        <v>53</v>
      </c>
    </row>
    <row r="20" spans="1:10" s="78" customFormat="1" ht="11.25" customHeight="1" x14ac:dyDescent="0.15">
      <c r="A20" s="80" t="s">
        <v>112</v>
      </c>
      <c r="B20" s="81" t="s">
        <v>118</v>
      </c>
      <c r="C20" s="85" t="s">
        <v>128</v>
      </c>
      <c r="D20" s="86" t="s">
        <v>42</v>
      </c>
      <c r="E20" s="87" t="s">
        <v>126</v>
      </c>
      <c r="F20" s="88" t="s">
        <v>252</v>
      </c>
      <c r="G20" s="86" t="str">
        <f>IF(F20="p","PROPIO",IF(F20="c","POR COMPRAR",IF(F20="A","ALQUILER","")))</f>
        <v/>
      </c>
      <c r="H20" s="86" t="s">
        <v>142</v>
      </c>
      <c r="I20" s="86" t="s">
        <v>141</v>
      </c>
      <c r="J20" s="86" t="s">
        <v>43</v>
      </c>
    </row>
    <row r="21" spans="1:10" s="78" customFormat="1" ht="11.25" customHeight="1" x14ac:dyDescent="0.15">
      <c r="J21" s="78" t="s">
        <v>54</v>
      </c>
    </row>
  </sheetData>
  <mergeCells count="2">
    <mergeCell ref="B4:E6"/>
    <mergeCell ref="B9:I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workbookViewId="0">
      <selection activeCell="B3" sqref="B3"/>
    </sheetView>
  </sheetViews>
  <sheetFormatPr baseColWidth="10" defaultColWidth="9.3984375" defaultRowHeight="9" x14ac:dyDescent="0.15"/>
  <cols>
    <col min="1" max="1" width="20.59765625" customWidth="1"/>
    <col min="2" max="2" width="50" customWidth="1"/>
    <col min="3" max="3" width="12.19921875" customWidth="1"/>
    <col min="4" max="4" width="23.3984375" customWidth="1"/>
    <col min="5" max="5" width="22" customWidth="1"/>
  </cols>
  <sheetData>
    <row r="1" spans="1:5" ht="11.25" customHeight="1" thickBot="1" x14ac:dyDescent="0.25">
      <c r="A1" s="78" t="s">
        <v>49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308</v>
      </c>
      <c r="C2" s="48"/>
      <c r="D2" s="48"/>
      <c r="E2" s="49"/>
    </row>
    <row r="3" spans="1:5" ht="12.75" customHeight="1" x14ac:dyDescent="0.2">
      <c r="A3" s="45"/>
      <c r="B3" s="50" t="s">
        <v>381</v>
      </c>
      <c r="C3" s="51"/>
      <c r="D3" s="51"/>
      <c r="E3" s="11"/>
    </row>
    <row r="4" spans="1:5" ht="12.75" customHeight="1" x14ac:dyDescent="0.2">
      <c r="A4" s="45"/>
      <c r="B4" s="110" t="str">
        <f>nombrecliente</f>
        <v>GOBIERNO DE LA CIUDAD DE MÉXICO</v>
      </c>
      <c r="C4" s="110"/>
      <c r="D4" s="54"/>
      <c r="E4" s="11"/>
    </row>
    <row r="5" spans="1:5" ht="12.75" customHeight="1" x14ac:dyDescent="0.2">
      <c r="A5" s="11"/>
      <c r="B5" s="110"/>
      <c r="C5" s="110"/>
      <c r="D5" s="54"/>
      <c r="E5" s="11"/>
    </row>
    <row r="6" spans="1:5" ht="12.75" customHeight="1" thickBot="1" x14ac:dyDescent="0.25">
      <c r="A6" s="52"/>
      <c r="B6" s="111"/>
      <c r="C6" s="111"/>
      <c r="D6" s="55"/>
      <c r="E6" s="52"/>
    </row>
    <row r="7" spans="1:5" ht="12.75" customHeight="1" thickTop="1" x14ac:dyDescent="0.2">
      <c r="A7" s="45" t="s">
        <v>182</v>
      </c>
      <c r="B7" s="95" t="str">
        <f>numerodeconcurso</f>
        <v>2009/0257-0001</v>
      </c>
      <c r="C7" s="8"/>
      <c r="D7" s="42" t="s">
        <v>309</v>
      </c>
      <c r="E7" s="96">
        <f>fechainicio</f>
        <v>40026</v>
      </c>
    </row>
    <row r="8" spans="1:5" ht="12.75" customHeight="1" x14ac:dyDescent="0.15">
      <c r="A8" s="53" t="s">
        <v>55</v>
      </c>
      <c r="B8" s="96">
        <f>fechadeconcurso</f>
        <v>40017</v>
      </c>
      <c r="C8" s="42"/>
      <c r="D8" s="42" t="s">
        <v>310</v>
      </c>
      <c r="E8" s="96">
        <f>fechaterminacion</f>
        <v>40178</v>
      </c>
    </row>
    <row r="9" spans="1:5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1"/>
      <c r="B10" s="109"/>
      <c r="C10" s="109"/>
      <c r="D10" s="109"/>
      <c r="E10" s="109"/>
    </row>
    <row r="11" spans="1:5" ht="11.25" customHeight="1" x14ac:dyDescent="0.2">
      <c r="A11" s="11"/>
      <c r="B11" s="109"/>
      <c r="C11" s="109"/>
      <c r="D11" s="109"/>
      <c r="E11" s="109"/>
    </row>
    <row r="12" spans="1:5" ht="11.25" customHeight="1" x14ac:dyDescent="0.2">
      <c r="A12" s="11"/>
      <c r="B12" s="109"/>
      <c r="C12" s="109"/>
      <c r="D12" s="109"/>
      <c r="E12" s="109"/>
    </row>
    <row r="13" spans="1:5" ht="12.75" customHeight="1" x14ac:dyDescent="0.2">
      <c r="A13" s="45" t="s">
        <v>177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311</v>
      </c>
      <c r="B15" s="13"/>
      <c r="C15" s="13"/>
      <c r="D15" s="13"/>
      <c r="E15" s="13"/>
    </row>
    <row r="16" spans="1:5" s="78" customFormat="1" ht="11.25" customHeight="1" x14ac:dyDescent="0.15"/>
    <row r="17" spans="1:5" s="78" customFormat="1" ht="18" x14ac:dyDescent="0.15">
      <c r="A17" s="97" t="s">
        <v>51</v>
      </c>
      <c r="B17" s="97" t="s">
        <v>312</v>
      </c>
      <c r="C17" s="97" t="s">
        <v>52</v>
      </c>
      <c r="D17" s="98" t="s">
        <v>313</v>
      </c>
      <c r="E17" s="98" t="s">
        <v>314</v>
      </c>
    </row>
    <row r="18" spans="1:5" s="78" customFormat="1" ht="11.25" customHeight="1" x14ac:dyDescent="0.15">
      <c r="A18" s="78" t="s">
        <v>53</v>
      </c>
    </row>
    <row r="19" spans="1:5" s="78" customFormat="1" ht="11.25" customHeight="1" x14ac:dyDescent="0.15">
      <c r="A19" s="89" t="s">
        <v>112</v>
      </c>
      <c r="B19" s="90" t="s">
        <v>118</v>
      </c>
      <c r="C19" s="91" t="s">
        <v>29</v>
      </c>
      <c r="D19" s="83" t="s">
        <v>114</v>
      </c>
      <c r="E19" s="92" t="s">
        <v>226</v>
      </c>
    </row>
    <row r="20" spans="1:5" s="78" customFormat="1" ht="11.25" customHeight="1" x14ac:dyDescent="0.15">
      <c r="E20" s="78" t="s">
        <v>54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zoomScaleNormal="100" workbookViewId="0">
      <selection activeCell="B3" sqref="B3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3.59765625" customWidth="1"/>
    <col min="4" max="4" width="22" customWidth="1"/>
    <col min="5" max="5" width="22.3984375" customWidth="1"/>
  </cols>
  <sheetData>
    <row r="1" spans="1:5" ht="11.25" customHeight="1" thickBot="1" x14ac:dyDescent="0.25">
      <c r="A1" s="78" t="s">
        <v>49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308</v>
      </c>
      <c r="C2" s="48"/>
      <c r="D2" s="48"/>
      <c r="E2" s="49"/>
    </row>
    <row r="3" spans="1:5" ht="12.75" customHeight="1" x14ac:dyDescent="0.2">
      <c r="A3" s="45"/>
      <c r="B3" s="50" t="s">
        <v>380</v>
      </c>
      <c r="C3" s="51"/>
      <c r="D3" s="51"/>
      <c r="E3" s="11"/>
    </row>
    <row r="4" spans="1:5" ht="12.75" customHeight="1" x14ac:dyDescent="0.2">
      <c r="A4" s="45"/>
      <c r="B4" s="110" t="str">
        <f>nombrecliente</f>
        <v>GOBIERNO DE LA CIUDAD DE MÉXICO</v>
      </c>
      <c r="C4" s="110"/>
      <c r="D4" s="54"/>
      <c r="E4" s="11"/>
    </row>
    <row r="5" spans="1:5" ht="12.75" customHeight="1" x14ac:dyDescent="0.2">
      <c r="A5" s="11"/>
      <c r="B5" s="110"/>
      <c r="C5" s="110"/>
      <c r="D5" s="54"/>
      <c r="E5" s="11"/>
    </row>
    <row r="6" spans="1:5" ht="12.75" customHeight="1" thickBot="1" x14ac:dyDescent="0.25">
      <c r="A6" s="52"/>
      <c r="B6" s="111"/>
      <c r="C6" s="111"/>
      <c r="D6" s="55"/>
      <c r="E6" s="52"/>
    </row>
    <row r="7" spans="1:5" ht="12.75" customHeight="1" thickTop="1" x14ac:dyDescent="0.2">
      <c r="A7" s="45" t="s">
        <v>182</v>
      </c>
      <c r="B7" s="95" t="str">
        <f>numerodeconcurso</f>
        <v>2009/0257-0001</v>
      </c>
      <c r="C7" s="8"/>
      <c r="D7" s="42" t="s">
        <v>309</v>
      </c>
      <c r="E7" s="96">
        <f>fechainicio</f>
        <v>40026</v>
      </c>
    </row>
    <row r="8" spans="1:5" ht="12.75" customHeight="1" x14ac:dyDescent="0.15">
      <c r="A8" s="53" t="s">
        <v>55</v>
      </c>
      <c r="B8" s="96">
        <f>fechadeconcurso</f>
        <v>40017</v>
      </c>
      <c r="C8" s="42"/>
      <c r="D8" s="42" t="s">
        <v>310</v>
      </c>
      <c r="E8" s="96">
        <f>fechaterminacion</f>
        <v>40178</v>
      </c>
    </row>
    <row r="9" spans="1:5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1"/>
      <c r="B10" s="109"/>
      <c r="C10" s="109"/>
      <c r="D10" s="109"/>
      <c r="E10" s="109"/>
    </row>
    <row r="11" spans="1:5" ht="11.25" customHeight="1" x14ac:dyDescent="0.2">
      <c r="A11" s="11"/>
      <c r="B11" s="109"/>
      <c r="C11" s="109"/>
      <c r="D11" s="109"/>
      <c r="E11" s="109"/>
    </row>
    <row r="12" spans="1:5" ht="11.25" customHeight="1" x14ac:dyDescent="0.2">
      <c r="A12" s="11"/>
      <c r="B12" s="109"/>
      <c r="C12" s="109"/>
      <c r="D12" s="109"/>
      <c r="E12" s="109"/>
    </row>
    <row r="13" spans="1:5" ht="12.75" customHeight="1" x14ac:dyDescent="0.2">
      <c r="A13" s="45" t="s">
        <v>177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15">
      <c r="A15" s="57" t="s">
        <v>326</v>
      </c>
      <c r="B15" s="59"/>
      <c r="C15" s="59"/>
      <c r="D15" s="59"/>
      <c r="E15" s="59"/>
    </row>
    <row r="16" spans="1:5" s="78" customFormat="1" ht="11.25" customHeight="1" x14ac:dyDescent="0.15"/>
    <row r="17" spans="1:5" s="78" customFormat="1" x14ac:dyDescent="0.15">
      <c r="A17" s="97" t="s">
        <v>51</v>
      </c>
      <c r="B17" s="97" t="s">
        <v>327</v>
      </c>
      <c r="C17" s="97" t="s">
        <v>52</v>
      </c>
      <c r="D17" s="97" t="s">
        <v>328</v>
      </c>
      <c r="E17" s="98" t="s">
        <v>329</v>
      </c>
    </row>
    <row r="18" spans="1:5" s="78" customFormat="1" ht="11.25" customHeight="1" x14ac:dyDescent="0.15">
      <c r="A18" s="78" t="s">
        <v>53</v>
      </c>
    </row>
    <row r="19" spans="1:5" s="78" customFormat="1" ht="11.25" customHeight="1" x14ac:dyDescent="0.15">
      <c r="A19" s="89" t="s">
        <v>112</v>
      </c>
      <c r="B19" s="90" t="s">
        <v>118</v>
      </c>
      <c r="C19" s="91" t="s">
        <v>29</v>
      </c>
      <c r="D19" s="83" t="s">
        <v>114</v>
      </c>
      <c r="E19" s="84" t="s">
        <v>239</v>
      </c>
    </row>
    <row r="20" spans="1:5" s="78" customFormat="1" ht="11.25" customHeight="1" x14ac:dyDescent="0.15">
      <c r="E20" s="78" t="s">
        <v>54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showZeros="0" workbookViewId="0">
      <selection activeCell="B3" sqref="B3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6" width="16.3984375" customWidth="1"/>
  </cols>
  <sheetData>
    <row r="1" spans="1:6" ht="11.25" customHeight="1" thickBot="1" x14ac:dyDescent="0.2">
      <c r="A1" s="79" t="s">
        <v>49</v>
      </c>
    </row>
    <row r="2" spans="1:6" ht="12.75" customHeight="1" thickTop="1" x14ac:dyDescent="0.2">
      <c r="A2" s="46"/>
      <c r="B2" s="74" t="s">
        <v>308</v>
      </c>
      <c r="C2" s="48"/>
      <c r="D2" s="48"/>
      <c r="E2" s="49"/>
      <c r="F2" s="49"/>
    </row>
    <row r="3" spans="1:6" ht="12.75" customHeight="1" x14ac:dyDescent="0.2">
      <c r="A3" s="45"/>
      <c r="B3" s="50" t="s">
        <v>380</v>
      </c>
      <c r="C3" s="51"/>
      <c r="D3" s="51"/>
      <c r="E3" s="11"/>
      <c r="F3" s="11"/>
    </row>
    <row r="4" spans="1:6" ht="12.75" customHeight="1" x14ac:dyDescent="0.2">
      <c r="A4" s="45"/>
      <c r="B4" s="110" t="str">
        <f>nombrecliente</f>
        <v>GOBIERNO DE LA CIUDAD DE MÉXICO</v>
      </c>
      <c r="C4" s="110"/>
      <c r="D4" s="54"/>
      <c r="E4" s="11"/>
      <c r="F4" s="11"/>
    </row>
    <row r="5" spans="1:6" ht="12.75" customHeight="1" x14ac:dyDescent="0.2">
      <c r="A5" s="11"/>
      <c r="B5" s="110"/>
      <c r="C5" s="110"/>
      <c r="D5" s="54"/>
      <c r="E5" s="11"/>
      <c r="F5" s="11"/>
    </row>
    <row r="6" spans="1:6" ht="12.75" customHeight="1" thickBot="1" x14ac:dyDescent="0.25">
      <c r="A6" s="52"/>
      <c r="B6" s="111"/>
      <c r="C6" s="111"/>
      <c r="D6" s="55"/>
      <c r="E6" s="52"/>
      <c r="F6" s="52"/>
    </row>
    <row r="7" spans="1:6" ht="12.75" customHeight="1" thickTop="1" x14ac:dyDescent="0.2">
      <c r="A7" s="45" t="s">
        <v>182</v>
      </c>
      <c r="B7" s="95" t="str">
        <f>numerodeconcurso</f>
        <v>2009/0257-0001</v>
      </c>
      <c r="C7" s="11"/>
      <c r="D7" s="8"/>
      <c r="E7" s="8"/>
      <c r="F7" s="11"/>
    </row>
    <row r="8" spans="1:6" ht="12.75" customHeight="1" x14ac:dyDescent="0.2">
      <c r="A8" s="53" t="s">
        <v>55</v>
      </c>
      <c r="B8" s="96">
        <f>fechadeconcurso</f>
        <v>40017</v>
      </c>
      <c r="C8" s="11"/>
      <c r="D8" s="40"/>
      <c r="E8" s="101"/>
      <c r="F8" s="11"/>
    </row>
    <row r="9" spans="1:6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1"/>
    </row>
    <row r="10" spans="1:6" ht="12.75" customHeight="1" x14ac:dyDescent="0.2">
      <c r="A10" s="11"/>
      <c r="B10" s="109"/>
      <c r="C10" s="109"/>
      <c r="D10" s="109"/>
      <c r="E10" s="109"/>
      <c r="F10" s="11"/>
    </row>
    <row r="11" spans="1:6" ht="12.75" customHeight="1" x14ac:dyDescent="0.2">
      <c r="A11" s="11"/>
      <c r="B11" s="109"/>
      <c r="C11" s="109"/>
      <c r="D11" s="109"/>
      <c r="E11" s="109"/>
      <c r="F11" s="11"/>
    </row>
    <row r="12" spans="1:6" ht="12.75" customHeight="1" x14ac:dyDescent="0.2">
      <c r="A12" s="11"/>
      <c r="B12" s="109"/>
      <c r="C12" s="109"/>
      <c r="D12" s="109"/>
      <c r="E12" s="109"/>
      <c r="F12" s="45"/>
    </row>
    <row r="13" spans="1:6" ht="12.75" customHeight="1" x14ac:dyDescent="0.2">
      <c r="A13" s="11"/>
      <c r="B13" s="109"/>
      <c r="C13" s="109"/>
      <c r="D13" s="109"/>
      <c r="E13" s="109"/>
      <c r="F13" s="45"/>
    </row>
    <row r="14" spans="1:6" ht="12.75" customHeight="1" x14ac:dyDescent="0.2">
      <c r="A14" s="11"/>
      <c r="B14" s="109"/>
      <c r="C14" s="109"/>
      <c r="D14" s="109"/>
      <c r="E14" s="109"/>
      <c r="F14" s="45"/>
    </row>
    <row r="15" spans="1:6" ht="12.75" customHeight="1" x14ac:dyDescent="0.2">
      <c r="A15" s="45" t="s">
        <v>177</v>
      </c>
      <c r="B15" s="77" t="str">
        <f>direcciondelaobra</f>
        <v>Tramo de Barranca del Muerto a Tlahuac.</v>
      </c>
      <c r="C15" s="77"/>
      <c r="D15" s="41" t="s">
        <v>179</v>
      </c>
      <c r="E15" s="11" t="str">
        <f>plazocalculado&amp;" días naturales"</f>
        <v>153 días naturales</v>
      </c>
      <c r="F15" s="45"/>
    </row>
    <row r="16" spans="1:6" ht="12.75" customHeight="1" x14ac:dyDescent="0.2">
      <c r="A16" s="45" t="s">
        <v>178</v>
      </c>
      <c r="B16" s="77" t="str">
        <f>ciudaddelaobra&amp;", "&amp;estadodelaobra</f>
        <v>México, Distrito Federal</v>
      </c>
      <c r="C16" s="41" t="s">
        <v>180</v>
      </c>
      <c r="D16" s="102">
        <f>fechainicio</f>
        <v>40026</v>
      </c>
      <c r="E16" s="40" t="s">
        <v>181</v>
      </c>
      <c r="F16" s="99">
        <f>fechaterminacion</f>
        <v>40178</v>
      </c>
    </row>
    <row r="17" spans="1:6" ht="12.75" customHeight="1" x14ac:dyDescent="0.2">
      <c r="A17" s="11"/>
      <c r="B17" s="11"/>
      <c r="C17" s="11"/>
      <c r="D17" s="11"/>
      <c r="E17" s="45" t="s">
        <v>50</v>
      </c>
      <c r="F17" s="11" t="s">
        <v>57</v>
      </c>
    </row>
    <row r="18" spans="1:6" ht="12.75" customHeight="1" x14ac:dyDescent="0.15"/>
    <row r="19" spans="1:6" ht="12.75" customHeight="1" x14ac:dyDescent="0.2">
      <c r="A19" s="1" t="s">
        <v>58</v>
      </c>
      <c r="B19" s="12"/>
      <c r="C19" s="12"/>
      <c r="D19" s="12"/>
      <c r="E19" s="12"/>
      <c r="F19" s="12"/>
    </row>
    <row r="20" spans="1:6" s="78" customFormat="1" ht="12.75" customHeight="1" x14ac:dyDescent="0.15"/>
    <row r="21" spans="1:6" s="78" customFormat="1" ht="21.75" customHeight="1" x14ac:dyDescent="0.15">
      <c r="A21" s="103" t="s">
        <v>51</v>
      </c>
      <c r="B21" s="104" t="s">
        <v>56</v>
      </c>
      <c r="C21" s="105" t="s">
        <v>52</v>
      </c>
      <c r="D21" s="106" t="s">
        <v>59</v>
      </c>
      <c r="E21" s="106" t="s">
        <v>60</v>
      </c>
      <c r="F21" s="107" t="s">
        <v>61</v>
      </c>
    </row>
    <row r="22" spans="1:6" s="78" customFormat="1" ht="11.25" customHeight="1" thickTop="1" x14ac:dyDescent="0.15">
      <c r="A22" s="78" t="s">
        <v>53</v>
      </c>
    </row>
    <row r="23" spans="1:6" s="78" customFormat="1" ht="11.25" customHeight="1" x14ac:dyDescent="0.15">
      <c r="A23" s="80" t="s">
        <v>112</v>
      </c>
      <c r="B23" s="81" t="s">
        <v>118</v>
      </c>
      <c r="C23" s="93" t="s">
        <v>29</v>
      </c>
      <c r="D23" s="84" t="s">
        <v>239</v>
      </c>
      <c r="E23" s="94" t="s">
        <v>254</v>
      </c>
      <c r="F23" s="92" t="s">
        <v>241</v>
      </c>
    </row>
    <row r="24" spans="1:6" s="78" customFormat="1" ht="11.25" customHeight="1" x14ac:dyDescent="0.15">
      <c r="F24" s="78" t="s">
        <v>54</v>
      </c>
    </row>
  </sheetData>
  <mergeCells count="2">
    <mergeCell ref="B9:E14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workbookViewId="0">
      <selection activeCell="B3" sqref="B3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5" width="22" customWidth="1"/>
  </cols>
  <sheetData>
    <row r="1" spans="1:5" ht="11.25" customHeight="1" thickBot="1" x14ac:dyDescent="0.25">
      <c r="A1" s="78" t="s">
        <v>49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308</v>
      </c>
      <c r="C2" s="48"/>
      <c r="D2" s="48"/>
      <c r="E2" s="49"/>
    </row>
    <row r="3" spans="1:5" ht="12.75" customHeight="1" x14ac:dyDescent="0.2">
      <c r="A3" s="45"/>
      <c r="B3" s="50" t="s">
        <v>380</v>
      </c>
      <c r="C3" s="51"/>
      <c r="D3" s="51"/>
      <c r="E3" s="11"/>
    </row>
    <row r="4" spans="1:5" ht="12.75" customHeight="1" x14ac:dyDescent="0.2">
      <c r="A4" s="45"/>
      <c r="B4" s="110" t="str">
        <f>nombrecliente</f>
        <v>GOBIERNO DE LA CIUDAD DE MÉXICO</v>
      </c>
      <c r="C4" s="110"/>
      <c r="D4" s="54"/>
      <c r="E4" s="11"/>
    </row>
    <row r="5" spans="1:5" ht="12.75" customHeight="1" x14ac:dyDescent="0.2">
      <c r="A5" s="11"/>
      <c r="B5" s="110"/>
      <c r="C5" s="110"/>
      <c r="D5" s="54"/>
      <c r="E5" s="11"/>
    </row>
    <row r="6" spans="1:5" ht="12.75" customHeight="1" thickBot="1" x14ac:dyDescent="0.25">
      <c r="A6" s="52"/>
      <c r="B6" s="111"/>
      <c r="C6" s="111"/>
      <c r="D6" s="55"/>
      <c r="E6" s="52"/>
    </row>
    <row r="7" spans="1:5" ht="12.75" customHeight="1" thickTop="1" x14ac:dyDescent="0.2">
      <c r="A7" s="45" t="s">
        <v>182</v>
      </c>
      <c r="B7" s="95" t="str">
        <f>numerodeconcurso</f>
        <v>2009/0257-0001</v>
      </c>
      <c r="C7" s="8"/>
      <c r="D7" s="42" t="s">
        <v>309</v>
      </c>
      <c r="E7" s="96">
        <f>fechainicio</f>
        <v>40026</v>
      </c>
    </row>
    <row r="8" spans="1:5" ht="12.75" customHeight="1" x14ac:dyDescent="0.15">
      <c r="A8" s="53" t="s">
        <v>55</v>
      </c>
      <c r="B8" s="96">
        <f>fechadeconcurso</f>
        <v>40017</v>
      </c>
      <c r="C8" s="42"/>
      <c r="D8" s="42" t="s">
        <v>310</v>
      </c>
      <c r="E8" s="96">
        <f>fechaterminacion</f>
        <v>40178</v>
      </c>
    </row>
    <row r="9" spans="1:5" ht="12.75" customHeight="1" x14ac:dyDescent="0.2">
      <c r="A9" s="45" t="s">
        <v>80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1"/>
      <c r="B10" s="109"/>
      <c r="C10" s="109"/>
      <c r="D10" s="109"/>
      <c r="E10" s="109"/>
    </row>
    <row r="11" spans="1:5" ht="11.25" customHeight="1" x14ac:dyDescent="0.2">
      <c r="A11" s="11"/>
      <c r="B11" s="109"/>
      <c r="C11" s="109"/>
      <c r="D11" s="109"/>
      <c r="E11" s="109"/>
    </row>
    <row r="12" spans="1:5" ht="11.25" customHeight="1" x14ac:dyDescent="0.2">
      <c r="A12" s="11"/>
      <c r="B12" s="109"/>
      <c r="C12" s="109"/>
      <c r="D12" s="109"/>
      <c r="E12" s="109"/>
    </row>
    <row r="13" spans="1:5" ht="12.75" customHeight="1" x14ac:dyDescent="0.2">
      <c r="A13" s="45" t="s">
        <v>177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311</v>
      </c>
      <c r="B15" s="13"/>
      <c r="C15" s="13"/>
      <c r="D15" s="13"/>
      <c r="E15" s="13"/>
    </row>
    <row r="16" spans="1:5" s="78" customFormat="1" ht="11.25" customHeight="1" x14ac:dyDescent="0.15"/>
    <row r="17" spans="1:5" s="78" customFormat="1" ht="18" x14ac:dyDescent="0.15">
      <c r="A17" s="97" t="s">
        <v>51</v>
      </c>
      <c r="B17" s="97" t="s">
        <v>312</v>
      </c>
      <c r="C17" s="97" t="s">
        <v>52</v>
      </c>
      <c r="D17" s="97" t="s">
        <v>313</v>
      </c>
      <c r="E17" s="98" t="s">
        <v>314</v>
      </c>
    </row>
    <row r="18" spans="1:5" s="78" customFormat="1" ht="11.25" customHeight="1" x14ac:dyDescent="0.15">
      <c r="A18" s="78" t="s">
        <v>53</v>
      </c>
    </row>
    <row r="19" spans="1:5" s="78" customFormat="1" ht="11.25" customHeight="1" x14ac:dyDescent="0.15">
      <c r="A19" s="89" t="s">
        <v>112</v>
      </c>
      <c r="B19" s="90" t="s">
        <v>118</v>
      </c>
      <c r="C19" s="91" t="s">
        <v>29</v>
      </c>
      <c r="D19" s="83" t="s">
        <v>114</v>
      </c>
      <c r="E19" s="92" t="s">
        <v>226</v>
      </c>
    </row>
    <row r="20" spans="1:5" s="78" customFormat="1" ht="11.25" customHeight="1" x14ac:dyDescent="0.15">
      <c r="E20" s="78" t="s">
        <v>54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jherrera</cp:lastModifiedBy>
  <cp:lastPrinted>2018-04-03T16:25:58Z</cp:lastPrinted>
  <dcterms:created xsi:type="dcterms:W3CDTF">2002-02-27T19:20:33Z</dcterms:created>
  <dcterms:modified xsi:type="dcterms:W3CDTF">2025-08-19T16:09:11Z</dcterms:modified>
</cp:coreProperties>
</file>